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1"/>
  </bookViews>
  <sheets>
    <sheet name="Отчет об исполнении бюджета ГР" sheetId="1" r:id="rId1"/>
    <sheet name="доходы" sheetId="2" r:id="rId2"/>
  </sheets>
  <definedNames>
    <definedName name="LAST_CELL" localSheetId="1">доходы!#REF!</definedName>
    <definedName name="LAST_CELL" localSheetId="0">'Отчет об исполнении бюджета ГР'!$FJ$116</definedName>
  </definedNames>
  <calcPr calcId="124519"/>
</workbook>
</file>

<file path=xl/calcChain.xml><?xml version="1.0" encoding="utf-8"?>
<calcChain xmlns="http://schemas.openxmlformats.org/spreadsheetml/2006/main">
  <c r="DN19" i="2"/>
  <c r="CW19"/>
  <c r="EE22"/>
  <c r="EE23"/>
  <c r="EE24"/>
  <c r="EE25"/>
  <c r="EE26"/>
  <c r="EE27"/>
  <c r="EE28"/>
  <c r="EE29"/>
  <c r="EE30"/>
  <c r="EE31"/>
  <c r="EE32"/>
  <c r="EE21"/>
  <c r="EE19" i="1" l="1"/>
  <c r="ET19"/>
  <c r="EE20"/>
  <c r="ET20" s="1"/>
  <c r="EE21"/>
  <c r="ET21"/>
  <c r="EE22"/>
  <c r="ET22" s="1"/>
  <c r="EE23"/>
  <c r="ET23"/>
  <c r="EE24"/>
  <c r="ET24" s="1"/>
  <c r="EE25"/>
  <c r="ET25"/>
  <c r="EE26"/>
  <c r="ET26" s="1"/>
  <c r="EE27"/>
  <c r="ET27"/>
  <c r="EE28"/>
  <c r="ET28" s="1"/>
  <c r="EE29"/>
  <c r="ET29"/>
  <c r="EE30"/>
  <c r="ET30" s="1"/>
  <c r="EE31"/>
  <c r="ET31"/>
  <c r="EE32"/>
  <c r="ET32" s="1"/>
  <c r="DX47"/>
  <c r="EK47"/>
  <c r="EX47"/>
  <c r="DX48"/>
  <c r="EK48"/>
  <c r="EX48"/>
  <c r="DX49"/>
  <c r="EX49" s="1"/>
  <c r="DX50"/>
  <c r="EX50" s="1"/>
  <c r="EK50"/>
  <c r="DX51"/>
  <c r="EK51"/>
  <c r="EX51"/>
  <c r="DX52"/>
  <c r="EK52"/>
  <c r="EX52"/>
  <c r="DX53"/>
  <c r="EX53" s="1"/>
  <c r="DX54"/>
  <c r="EX54" s="1"/>
  <c r="EK54"/>
  <c r="DX55"/>
  <c r="EK55"/>
  <c r="EX55"/>
  <c r="DX56"/>
  <c r="EK56"/>
  <c r="EX56"/>
  <c r="DX57"/>
  <c r="EX57" s="1"/>
  <c r="DX58"/>
  <c r="EX58" s="1"/>
  <c r="EK58"/>
  <c r="DX59"/>
  <c r="EK59"/>
  <c r="EX59"/>
  <c r="DX60"/>
  <c r="EK60"/>
  <c r="EX60"/>
  <c r="DX61"/>
  <c r="EX61" s="1"/>
  <c r="DX62"/>
  <c r="EX62" s="1"/>
  <c r="EK62"/>
  <c r="DX63"/>
  <c r="EK63"/>
  <c r="EX63"/>
  <c r="DX64"/>
  <c r="EK64"/>
  <c r="EX64"/>
  <c r="DX65"/>
  <c r="EX65" s="1"/>
  <c r="DX66"/>
  <c r="EX66" s="1"/>
  <c r="EK66"/>
  <c r="DX67"/>
  <c r="EK67"/>
  <c r="EX67"/>
  <c r="DX68"/>
  <c r="EK68"/>
  <c r="EX68"/>
  <c r="DX69"/>
  <c r="EX69" s="1"/>
  <c r="DX70"/>
  <c r="EX70" s="1"/>
  <c r="EK70"/>
  <c r="DX71"/>
  <c r="EK71"/>
  <c r="EX71"/>
  <c r="DX72"/>
  <c r="EK72"/>
  <c r="EX72"/>
  <c r="DX73"/>
  <c r="EX73" s="1"/>
  <c r="DX74"/>
  <c r="EX74" s="1"/>
  <c r="EK74"/>
  <c r="DX75"/>
  <c r="EK75"/>
  <c r="EX75"/>
  <c r="DX76"/>
  <c r="EK76"/>
  <c r="EX76"/>
  <c r="DX77"/>
  <c r="EX77" s="1"/>
  <c r="DX78"/>
  <c r="EX78" s="1"/>
  <c r="EK78"/>
  <c r="DX79"/>
  <c r="EK79"/>
  <c r="EX79"/>
  <c r="DX80"/>
  <c r="EK80"/>
  <c r="EX80"/>
  <c r="DX81"/>
  <c r="EE93"/>
  <c r="ET93"/>
  <c r="EE94"/>
  <c r="ET94"/>
  <c r="EE95"/>
  <c r="ET95"/>
  <c r="EE96"/>
  <c r="ET96"/>
  <c r="EE97"/>
  <c r="ET97"/>
  <c r="EE98"/>
  <c r="ET98"/>
  <c r="EE99"/>
  <c r="EE100"/>
  <c r="EE101"/>
  <c r="EE102"/>
  <c r="EE103"/>
  <c r="EE104"/>
  <c r="EE105"/>
  <c r="EE106"/>
  <c r="EE107"/>
  <c r="EK77" l="1"/>
  <c r="EK73"/>
  <c r="EK69"/>
  <c r="EK65"/>
  <c r="EK61"/>
  <c r="EK57"/>
  <c r="EK53"/>
  <c r="EK49"/>
</calcChain>
</file>

<file path=xl/sharedStrings.xml><?xml version="1.0" encoding="utf-8"?>
<sst xmlns="http://schemas.openxmlformats.org/spreadsheetml/2006/main" count="265" uniqueCount="159">
  <si>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</si>
  <si>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</si>
  <si>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</si>
  <si>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</si>
  <si>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</si>
  <si>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</si>
  <si>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</si>
  <si>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</si>
  <si>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</si>
  <si>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</si>
  <si>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</si>
  <si>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</si>
  <si>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</si>
  <si>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</si>
  <si>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</si>
  <si>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</si>
  <si>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01.04.2024 г.</t>
  </si>
  <si>
    <t>03.04.2024</t>
  </si>
  <si>
    <t>Чувашско-Бурнаевское СП</t>
  </si>
  <si>
    <t>бюджет Чувашско-Бурнаевского сельского поселения Алькеевского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</si>
  <si>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</si>
  <si>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</si>
  <si>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</si>
  <si>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</si>
  <si>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</si>
  <si>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</si>
  <si>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</si>
  <si>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</si>
  <si>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</si>
  <si>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</si>
  <si>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</si>
  <si>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</si>
  <si>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</si>
  <si>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</si>
  <si>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</si>
  <si>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</si>
  <si>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</si>
  <si>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</si>
  <si>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</si>
  <si>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</si>
  <si>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</si>
  <si>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</si>
  <si>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</si>
  <si>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</si>
  <si>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</si>
  <si>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</si>
  <si>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Доходы от сдачи в аренду имущества, составляющего казну сельских поселений (за исключением земельных участков)</t>
  </si>
  <si>
    <t>80011105075100000120121</t>
  </si>
  <si>
    <t>Доходы, поступающие в порядке возмещения расходов, понесенных в связи с эксплуатацией имущества сельских поселений</t>
  </si>
  <si>
    <t>80111302065100000130134</t>
  </si>
  <si>
    <t>Средства самообложения граждан, зачисляемые в бюджеты сельских поселений</t>
  </si>
  <si>
    <t>80111714030100000150155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</si>
  <si>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</si>
  <si>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80120216001100000150151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</si>
  <si>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</si>
  <si>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80120235118100000150151</t>
  </si>
  <si>
    <t>Прочие межбюджетные трансферты, передаваемые бюджетам сельских поселений</t>
  </si>
  <si>
    <t>80120249999100000150151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</si>
  <si>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</si>
  <si>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</si>
  <si>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</si>
  <si>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</si>
  <si>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</si>
  <si>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</si>
  <si>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</si>
  <si>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</si>
  <si>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</si>
  <si>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</si>
  <si>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</si>
  <si>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</si>
  <si>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82801029900002030121211</t>
  </si>
  <si>
    <t>Начисления на выплаты по оплате труда</t>
  </si>
  <si>
    <t>82801029900002030129213</t>
  </si>
  <si>
    <t>82801049900002040121211</t>
  </si>
  <si>
    <t>82801049900002040129213</t>
  </si>
  <si>
    <t>Услуги связи</t>
  </si>
  <si>
    <t>82801049900002040244221</t>
  </si>
  <si>
    <t>Прочие работы, услуги</t>
  </si>
  <si>
    <t>82801049900002040244226</t>
  </si>
  <si>
    <t>Увеличение стоимости горюче-смазочных материалов</t>
  </si>
  <si>
    <t>82801049900002040244343</t>
  </si>
  <si>
    <t>Увеличение стоимости прочих материальных запасов</t>
  </si>
  <si>
    <t>82801049900002040244346</t>
  </si>
  <si>
    <t>Коммунальные услуги</t>
  </si>
  <si>
    <t>82801049900002040247223</t>
  </si>
  <si>
    <t>Налоги, пошлины и сборы</t>
  </si>
  <si>
    <t>82801049900002040852291</t>
  </si>
  <si>
    <t>82801139900029900111211</t>
  </si>
  <si>
    <t>82801139900029900119213</t>
  </si>
  <si>
    <t>82801139900029900244226</t>
  </si>
  <si>
    <t>82801139900029900244346</t>
  </si>
  <si>
    <t>Увеличение стоимости прочих материальных запасов однократного применения</t>
  </si>
  <si>
    <t>82801139900092350244349</t>
  </si>
  <si>
    <t>Страхование</t>
  </si>
  <si>
    <t>82801139900092410244227</t>
  </si>
  <si>
    <t>82801139900097080244226</t>
  </si>
  <si>
    <t>82802039900151180121211</t>
  </si>
  <si>
    <t>82802039900151180129213</t>
  </si>
  <si>
    <t>82802039900151180244346</t>
  </si>
  <si>
    <t>Работы, услуги по содержанию имущества</t>
  </si>
  <si>
    <t>82804099900078020244225</t>
  </si>
  <si>
    <t>82804099900078020244226</t>
  </si>
  <si>
    <t>82804099900078020244346</t>
  </si>
  <si>
    <t>82805039900078010247223</t>
  </si>
  <si>
    <t>82805039900078040244225</t>
  </si>
  <si>
    <t>Арендная плата за пользование имуществом (за исключением земельных участков и других обособленных природных объектов)</t>
  </si>
  <si>
    <t>82805039900078050244224</t>
  </si>
  <si>
    <t>82805039900078050244225</t>
  </si>
  <si>
    <t>82805039900078050244226</t>
  </si>
  <si>
    <t>82805039900078050244346</t>
  </si>
  <si>
    <t>82805039900078060244223</t>
  </si>
  <si>
    <t>Увеличение стоимости основных средств</t>
  </si>
  <si>
    <t>82805039900078060244310</t>
  </si>
  <si>
    <t>82805039900078070244346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</si>
  <si>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</si>
  <si>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</si>
  <si>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</si>
  <si>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</si>
  <si>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</si>
  <si>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</si>
  <si>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</si>
  <si>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</si>
  <si>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</si>
  <si>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</si>
  <si>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</si>
  <si>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</si>
  <si>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</si>
  <si>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</si>
  <si>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</si>
  <si>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</si>
  <si>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</si>
  <si>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</si>
  <si>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</si>
  <si>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</si>
  <si>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</si>
  <si>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</si>
  <si>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</si>
  <si>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</si>
  <si>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</si>
  <si>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</si>
  <si>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</si>
  <si>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</si>
  <si>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</si>
  <si>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</si>
  <si>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</si>
  <si>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</si>
  <si>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</si>
  <si>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</si>
  <si>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</si>
  <si>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</si>
  <si>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</si>
  <si>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</si>
  <si>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</si>
  <si>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</si>
  <si>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</si>
  <si>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182</t>
  </si>
  <si>
    <t>801</t>
  </si>
  <si>
    <t>март</t>
  </si>
  <si>
    <t>февраль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</si>
</sst>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3" fontId="2" fillId="0" borderId="3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17"/>
  <sheetViews>
    <sheetView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102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102" t="s">
        <v>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"/>
      <c r="ES4" s="1"/>
      <c r="ET4" s="79" t="s">
        <v>4</v>
      </c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5" t="s">
        <v>6</v>
      </c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106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9" t="s">
        <v>16</v>
      </c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9" t="s">
        <v>17</v>
      </c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107"/>
    </row>
    <row r="7" spans="1:166" ht="15" customHeight="1">
      <c r="A7" s="111" t="s">
        <v>8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"/>
      <c r="BD7" s="1"/>
      <c r="BE7" s="109" t="s">
        <v>18</v>
      </c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51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114"/>
    </row>
    <row r="8" spans="1:166" ht="15" customHeight="1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"/>
      <c r="BD8" s="1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9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4"/>
    </row>
    <row r="9" spans="1:166" ht="15" customHeight="1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"/>
      <c r="BD9" s="1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9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4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6" t="s">
        <v>19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9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107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9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107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8">
        <v>383</v>
      </c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102" t="s">
        <v>20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  <c r="FE14" s="102"/>
      <c r="FF14" s="102"/>
      <c r="FG14" s="102"/>
      <c r="FH14" s="102"/>
      <c r="FI14" s="102"/>
      <c r="FJ14" s="102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85" t="s">
        <v>21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6"/>
      <c r="AN16" s="89" t="s">
        <v>22</v>
      </c>
      <c r="AO16" s="85"/>
      <c r="AP16" s="85"/>
      <c r="AQ16" s="85"/>
      <c r="AR16" s="85"/>
      <c r="AS16" s="86"/>
      <c r="AT16" s="89" t="s">
        <v>23</v>
      </c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6"/>
      <c r="BJ16" s="89" t="s">
        <v>24</v>
      </c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6"/>
      <c r="CF16" s="76" t="s">
        <v>25</v>
      </c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8"/>
      <c r="ET16" s="89" t="s">
        <v>26</v>
      </c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  <c r="FF16" s="85"/>
      <c r="FG16" s="85"/>
      <c r="FH16" s="85"/>
      <c r="FI16" s="85"/>
      <c r="FJ16" s="92"/>
    </row>
    <row r="17" spans="1:166" ht="57.75" customHeight="1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8"/>
      <c r="AN17" s="90"/>
      <c r="AO17" s="87"/>
      <c r="AP17" s="87"/>
      <c r="AQ17" s="87"/>
      <c r="AR17" s="87"/>
      <c r="AS17" s="88"/>
      <c r="AT17" s="90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8"/>
      <c r="BJ17" s="90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8"/>
      <c r="CF17" s="77" t="s">
        <v>27</v>
      </c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8"/>
      <c r="CW17" s="76" t="s">
        <v>28</v>
      </c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8"/>
      <c r="DN17" s="76" t="s">
        <v>29</v>
      </c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8"/>
      <c r="EE17" s="76" t="s">
        <v>30</v>
      </c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8"/>
      <c r="ET17" s="90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93"/>
    </row>
    <row r="18" spans="1:166" ht="12" customHeight="1">
      <c r="A18" s="82">
        <v>1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3"/>
      <c r="AN18" s="79">
        <v>2</v>
      </c>
      <c r="AO18" s="80"/>
      <c r="AP18" s="80"/>
      <c r="AQ18" s="80"/>
      <c r="AR18" s="80"/>
      <c r="AS18" s="81"/>
      <c r="AT18" s="79">
        <v>3</v>
      </c>
      <c r="AU18" s="80"/>
      <c r="AV18" s="80"/>
      <c r="AW18" s="80"/>
      <c r="AX18" s="80"/>
      <c r="AY18" s="80"/>
      <c r="AZ18" s="80"/>
      <c r="BA18" s="80"/>
      <c r="BB18" s="80"/>
      <c r="BC18" s="65"/>
      <c r="BD18" s="65"/>
      <c r="BE18" s="65"/>
      <c r="BF18" s="65"/>
      <c r="BG18" s="65"/>
      <c r="BH18" s="65"/>
      <c r="BI18" s="84"/>
      <c r="BJ18" s="79">
        <v>4</v>
      </c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1"/>
      <c r="CF18" s="79">
        <v>5</v>
      </c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1"/>
      <c r="CW18" s="79">
        <v>6</v>
      </c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1"/>
      <c r="DN18" s="79">
        <v>7</v>
      </c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1"/>
      <c r="EE18" s="79">
        <v>8</v>
      </c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1"/>
      <c r="ET18" s="64">
        <v>9</v>
      </c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6"/>
    </row>
    <row r="19" spans="1:166" ht="15" customHeight="1">
      <c r="A19" s="99" t="s">
        <v>31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69" t="s">
        <v>32</v>
      </c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1"/>
      <c r="BD19" s="72"/>
      <c r="BE19" s="72"/>
      <c r="BF19" s="72"/>
      <c r="BG19" s="72"/>
      <c r="BH19" s="72"/>
      <c r="BI19" s="73"/>
      <c r="BJ19" s="74">
        <v>3483394</v>
      </c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>
        <v>1300540.8500000001</v>
      </c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>
        <f t="shared" ref="EE19:EE32" si="0">CF19+CW19+DN19</f>
        <v>1300540.8500000001</v>
      </c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>
        <f t="shared" ref="ET19:ET32" si="1">BJ19-EE19</f>
        <v>2182853.15</v>
      </c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5"/>
    </row>
    <row r="20" spans="1:166" ht="15" customHeight="1">
      <c r="A20" s="37" t="s">
        <v>33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46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8"/>
      <c r="BD20" s="40"/>
      <c r="BE20" s="40"/>
      <c r="BF20" s="40"/>
      <c r="BG20" s="40"/>
      <c r="BH20" s="40"/>
      <c r="BI20" s="41"/>
      <c r="BJ20" s="34">
        <v>3483394</v>
      </c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>
        <v>1300540.8500000001</v>
      </c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1">
        <f t="shared" si="0"/>
        <v>1300540.8500000001</v>
      </c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3"/>
      <c r="ET20" s="34">
        <f t="shared" si="1"/>
        <v>2182853.15</v>
      </c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5"/>
    </row>
    <row r="21" spans="1:166" ht="121.5" customHeight="1">
      <c r="A21" s="101" t="s">
        <v>34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8"/>
      <c r="AN21" s="46"/>
      <c r="AO21" s="47"/>
      <c r="AP21" s="47"/>
      <c r="AQ21" s="47"/>
      <c r="AR21" s="47"/>
      <c r="AS21" s="47"/>
      <c r="AT21" s="47" t="s">
        <v>35</v>
      </c>
      <c r="AU21" s="47"/>
      <c r="AV21" s="47"/>
      <c r="AW21" s="47"/>
      <c r="AX21" s="47"/>
      <c r="AY21" s="47"/>
      <c r="AZ21" s="47"/>
      <c r="BA21" s="47"/>
      <c r="BB21" s="47"/>
      <c r="BC21" s="48"/>
      <c r="BD21" s="40"/>
      <c r="BE21" s="40"/>
      <c r="BF21" s="40"/>
      <c r="BG21" s="40"/>
      <c r="BH21" s="40"/>
      <c r="BI21" s="41"/>
      <c r="BJ21" s="34">
        <v>132000</v>
      </c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>
        <v>32207.45</v>
      </c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1">
        <f t="shared" si="0"/>
        <v>32207.45</v>
      </c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3"/>
      <c r="ET21" s="34">
        <f t="shared" si="1"/>
        <v>99792.55</v>
      </c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5"/>
    </row>
    <row r="22" spans="1:166" ht="170.25" customHeight="1">
      <c r="A22" s="101" t="s">
        <v>36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8"/>
      <c r="AN22" s="46"/>
      <c r="AO22" s="47"/>
      <c r="AP22" s="47"/>
      <c r="AQ22" s="47"/>
      <c r="AR22" s="47"/>
      <c r="AS22" s="47"/>
      <c r="AT22" s="47" t="s">
        <v>37</v>
      </c>
      <c r="AU22" s="47"/>
      <c r="AV22" s="47"/>
      <c r="AW22" s="47"/>
      <c r="AX22" s="47"/>
      <c r="AY22" s="47"/>
      <c r="AZ22" s="47"/>
      <c r="BA22" s="47"/>
      <c r="BB22" s="47"/>
      <c r="BC22" s="48"/>
      <c r="BD22" s="40"/>
      <c r="BE22" s="40"/>
      <c r="BF22" s="40"/>
      <c r="BG22" s="40"/>
      <c r="BH22" s="40"/>
      <c r="BI22" s="41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>
        <v>-4.12</v>
      </c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1">
        <f t="shared" si="0"/>
        <v>-4.12</v>
      </c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3"/>
      <c r="ET22" s="34">
        <f t="shared" si="1"/>
        <v>4.12</v>
      </c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5"/>
    </row>
    <row r="23" spans="1:166" ht="48.6" customHeight="1">
      <c r="A23" s="97" t="s">
        <v>38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8"/>
      <c r="AN23" s="46"/>
      <c r="AO23" s="47"/>
      <c r="AP23" s="47"/>
      <c r="AQ23" s="47"/>
      <c r="AR23" s="47"/>
      <c r="AS23" s="47"/>
      <c r="AT23" s="47" t="s">
        <v>39</v>
      </c>
      <c r="AU23" s="47"/>
      <c r="AV23" s="47"/>
      <c r="AW23" s="47"/>
      <c r="AX23" s="47"/>
      <c r="AY23" s="47"/>
      <c r="AZ23" s="47"/>
      <c r="BA23" s="47"/>
      <c r="BB23" s="47"/>
      <c r="BC23" s="48"/>
      <c r="BD23" s="40"/>
      <c r="BE23" s="40"/>
      <c r="BF23" s="40"/>
      <c r="BG23" s="40"/>
      <c r="BH23" s="40"/>
      <c r="BI23" s="41"/>
      <c r="BJ23" s="34">
        <v>88000</v>
      </c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>
        <v>26481.62</v>
      </c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1">
        <f t="shared" si="0"/>
        <v>26481.62</v>
      </c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3"/>
      <c r="ET23" s="34">
        <f t="shared" si="1"/>
        <v>61518.380000000005</v>
      </c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5"/>
    </row>
    <row r="24" spans="1:166" ht="97.15" customHeight="1">
      <c r="A24" s="97" t="s">
        <v>40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8"/>
      <c r="AN24" s="46"/>
      <c r="AO24" s="47"/>
      <c r="AP24" s="47"/>
      <c r="AQ24" s="47"/>
      <c r="AR24" s="47"/>
      <c r="AS24" s="47"/>
      <c r="AT24" s="47" t="s">
        <v>41</v>
      </c>
      <c r="AU24" s="47"/>
      <c r="AV24" s="47"/>
      <c r="AW24" s="47"/>
      <c r="AX24" s="47"/>
      <c r="AY24" s="47"/>
      <c r="AZ24" s="47"/>
      <c r="BA24" s="47"/>
      <c r="BB24" s="47"/>
      <c r="BC24" s="48"/>
      <c r="BD24" s="40"/>
      <c r="BE24" s="40"/>
      <c r="BF24" s="40"/>
      <c r="BG24" s="40"/>
      <c r="BH24" s="40"/>
      <c r="BI24" s="41"/>
      <c r="BJ24" s="34">
        <v>180000</v>
      </c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>
        <v>157.91999999999999</v>
      </c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1">
        <f t="shared" si="0"/>
        <v>157.91999999999999</v>
      </c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3"/>
      <c r="ET24" s="34">
        <f t="shared" si="1"/>
        <v>179842.08</v>
      </c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5"/>
    </row>
    <row r="25" spans="1:166" ht="85.15" customHeight="1">
      <c r="A25" s="97" t="s">
        <v>42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8"/>
      <c r="AN25" s="46"/>
      <c r="AO25" s="47"/>
      <c r="AP25" s="47"/>
      <c r="AQ25" s="47"/>
      <c r="AR25" s="47"/>
      <c r="AS25" s="47"/>
      <c r="AT25" s="47" t="s">
        <v>43</v>
      </c>
      <c r="AU25" s="47"/>
      <c r="AV25" s="47"/>
      <c r="AW25" s="47"/>
      <c r="AX25" s="47"/>
      <c r="AY25" s="47"/>
      <c r="AZ25" s="47"/>
      <c r="BA25" s="47"/>
      <c r="BB25" s="47"/>
      <c r="BC25" s="48"/>
      <c r="BD25" s="40"/>
      <c r="BE25" s="40"/>
      <c r="BF25" s="40"/>
      <c r="BG25" s="40"/>
      <c r="BH25" s="40"/>
      <c r="BI25" s="41"/>
      <c r="BJ25" s="34">
        <v>121000</v>
      </c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>
        <v>35257.93</v>
      </c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1">
        <f t="shared" si="0"/>
        <v>35257.93</v>
      </c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3"/>
      <c r="ET25" s="34">
        <f t="shared" si="1"/>
        <v>85742.07</v>
      </c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5"/>
    </row>
    <row r="26" spans="1:166" ht="85.15" customHeight="1">
      <c r="A26" s="97" t="s">
        <v>44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8"/>
      <c r="AN26" s="46"/>
      <c r="AO26" s="47"/>
      <c r="AP26" s="47"/>
      <c r="AQ26" s="47"/>
      <c r="AR26" s="47"/>
      <c r="AS26" s="47"/>
      <c r="AT26" s="47" t="s">
        <v>45</v>
      </c>
      <c r="AU26" s="47"/>
      <c r="AV26" s="47"/>
      <c r="AW26" s="47"/>
      <c r="AX26" s="47"/>
      <c r="AY26" s="47"/>
      <c r="AZ26" s="47"/>
      <c r="BA26" s="47"/>
      <c r="BB26" s="47"/>
      <c r="BC26" s="48"/>
      <c r="BD26" s="40"/>
      <c r="BE26" s="40"/>
      <c r="BF26" s="40"/>
      <c r="BG26" s="40"/>
      <c r="BH26" s="40"/>
      <c r="BI26" s="41"/>
      <c r="BJ26" s="34">
        <v>287000</v>
      </c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>
        <v>2423.8000000000002</v>
      </c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1">
        <f t="shared" si="0"/>
        <v>2423.8000000000002</v>
      </c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3"/>
      <c r="ET26" s="34">
        <f t="shared" si="1"/>
        <v>284576.2</v>
      </c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5"/>
    </row>
    <row r="27" spans="1:166" ht="36.4" customHeight="1">
      <c r="A27" s="97" t="s">
        <v>46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8"/>
      <c r="AN27" s="46"/>
      <c r="AO27" s="47"/>
      <c r="AP27" s="47"/>
      <c r="AQ27" s="47"/>
      <c r="AR27" s="47"/>
      <c r="AS27" s="47"/>
      <c r="AT27" s="47" t="s">
        <v>47</v>
      </c>
      <c r="AU27" s="47"/>
      <c r="AV27" s="47"/>
      <c r="AW27" s="47"/>
      <c r="AX27" s="47"/>
      <c r="AY27" s="47"/>
      <c r="AZ27" s="47"/>
      <c r="BA27" s="47"/>
      <c r="BB27" s="47"/>
      <c r="BC27" s="48"/>
      <c r="BD27" s="40"/>
      <c r="BE27" s="40"/>
      <c r="BF27" s="40"/>
      <c r="BG27" s="40"/>
      <c r="BH27" s="40"/>
      <c r="BI27" s="41"/>
      <c r="BJ27" s="34">
        <v>33000</v>
      </c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1">
        <f t="shared" si="0"/>
        <v>0</v>
      </c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3"/>
      <c r="ET27" s="34">
        <f t="shared" si="1"/>
        <v>33000</v>
      </c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5"/>
    </row>
    <row r="28" spans="1:166" ht="48.6" customHeight="1">
      <c r="A28" s="97" t="s">
        <v>48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8"/>
      <c r="AN28" s="46"/>
      <c r="AO28" s="47"/>
      <c r="AP28" s="47"/>
      <c r="AQ28" s="47"/>
      <c r="AR28" s="47"/>
      <c r="AS28" s="47"/>
      <c r="AT28" s="47" t="s">
        <v>49</v>
      </c>
      <c r="AU28" s="47"/>
      <c r="AV28" s="47"/>
      <c r="AW28" s="47"/>
      <c r="AX28" s="47"/>
      <c r="AY28" s="47"/>
      <c r="AZ28" s="47"/>
      <c r="BA28" s="47"/>
      <c r="BB28" s="47"/>
      <c r="BC28" s="48"/>
      <c r="BD28" s="40"/>
      <c r="BE28" s="40"/>
      <c r="BF28" s="40"/>
      <c r="BG28" s="40"/>
      <c r="BH28" s="40"/>
      <c r="BI28" s="41"/>
      <c r="BJ28" s="34">
        <v>45000</v>
      </c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>
        <v>45000</v>
      </c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1">
        <f t="shared" si="0"/>
        <v>45000</v>
      </c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3"/>
      <c r="ET28" s="34">
        <f t="shared" si="1"/>
        <v>0</v>
      </c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5"/>
    </row>
    <row r="29" spans="1:166" ht="36.4" customHeight="1">
      <c r="A29" s="97" t="s">
        <v>50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8"/>
      <c r="AN29" s="46"/>
      <c r="AO29" s="47"/>
      <c r="AP29" s="47"/>
      <c r="AQ29" s="47"/>
      <c r="AR29" s="47"/>
      <c r="AS29" s="47"/>
      <c r="AT29" s="47" t="s">
        <v>51</v>
      </c>
      <c r="AU29" s="47"/>
      <c r="AV29" s="47"/>
      <c r="AW29" s="47"/>
      <c r="AX29" s="47"/>
      <c r="AY29" s="47"/>
      <c r="AZ29" s="47"/>
      <c r="BA29" s="47"/>
      <c r="BB29" s="47"/>
      <c r="BC29" s="48"/>
      <c r="BD29" s="40"/>
      <c r="BE29" s="40"/>
      <c r="BF29" s="40"/>
      <c r="BG29" s="40"/>
      <c r="BH29" s="40"/>
      <c r="BI29" s="41"/>
      <c r="BJ29" s="34">
        <v>264600</v>
      </c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>
        <v>264600</v>
      </c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1">
        <f t="shared" si="0"/>
        <v>264600</v>
      </c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3"/>
      <c r="ET29" s="34">
        <f t="shared" si="1"/>
        <v>0</v>
      </c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5"/>
    </row>
    <row r="30" spans="1:166" ht="36.4" customHeight="1">
      <c r="A30" s="97" t="s">
        <v>52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8"/>
      <c r="AN30" s="46"/>
      <c r="AO30" s="47"/>
      <c r="AP30" s="47"/>
      <c r="AQ30" s="47"/>
      <c r="AR30" s="47"/>
      <c r="AS30" s="47"/>
      <c r="AT30" s="47" t="s">
        <v>53</v>
      </c>
      <c r="AU30" s="47"/>
      <c r="AV30" s="47"/>
      <c r="AW30" s="47"/>
      <c r="AX30" s="47"/>
      <c r="AY30" s="47"/>
      <c r="AZ30" s="47"/>
      <c r="BA30" s="47"/>
      <c r="BB30" s="47"/>
      <c r="BC30" s="48"/>
      <c r="BD30" s="40"/>
      <c r="BE30" s="40"/>
      <c r="BF30" s="40"/>
      <c r="BG30" s="40"/>
      <c r="BH30" s="40"/>
      <c r="BI30" s="41"/>
      <c r="BJ30" s="34">
        <v>1940400</v>
      </c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>
        <v>616300</v>
      </c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1">
        <f t="shared" si="0"/>
        <v>616300</v>
      </c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3"/>
      <c r="ET30" s="34">
        <f t="shared" si="1"/>
        <v>1324100</v>
      </c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5"/>
    </row>
    <row r="31" spans="1:166" ht="60.75" customHeight="1">
      <c r="A31" s="97" t="s">
        <v>54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8"/>
      <c r="AN31" s="46"/>
      <c r="AO31" s="47"/>
      <c r="AP31" s="47"/>
      <c r="AQ31" s="47"/>
      <c r="AR31" s="47"/>
      <c r="AS31" s="47"/>
      <c r="AT31" s="47" t="s">
        <v>55</v>
      </c>
      <c r="AU31" s="47"/>
      <c r="AV31" s="47"/>
      <c r="AW31" s="47"/>
      <c r="AX31" s="47"/>
      <c r="AY31" s="47"/>
      <c r="AZ31" s="47"/>
      <c r="BA31" s="47"/>
      <c r="BB31" s="47"/>
      <c r="BC31" s="48"/>
      <c r="BD31" s="40"/>
      <c r="BE31" s="40"/>
      <c r="BF31" s="40"/>
      <c r="BG31" s="40"/>
      <c r="BH31" s="40"/>
      <c r="BI31" s="41"/>
      <c r="BJ31" s="34">
        <v>152394</v>
      </c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>
        <v>38116.25</v>
      </c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1">
        <f t="shared" si="0"/>
        <v>38116.25</v>
      </c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3"/>
      <c r="ET31" s="34">
        <f t="shared" si="1"/>
        <v>114277.75</v>
      </c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5"/>
    </row>
    <row r="32" spans="1:166" ht="36.4" customHeight="1">
      <c r="A32" s="97" t="s">
        <v>56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8"/>
      <c r="AN32" s="46"/>
      <c r="AO32" s="47"/>
      <c r="AP32" s="47"/>
      <c r="AQ32" s="47"/>
      <c r="AR32" s="47"/>
      <c r="AS32" s="47"/>
      <c r="AT32" s="47" t="s">
        <v>57</v>
      </c>
      <c r="AU32" s="47"/>
      <c r="AV32" s="47"/>
      <c r="AW32" s="47"/>
      <c r="AX32" s="47"/>
      <c r="AY32" s="47"/>
      <c r="AZ32" s="47"/>
      <c r="BA32" s="47"/>
      <c r="BB32" s="47"/>
      <c r="BC32" s="48"/>
      <c r="BD32" s="40"/>
      <c r="BE32" s="40"/>
      <c r="BF32" s="40"/>
      <c r="BG32" s="40"/>
      <c r="BH32" s="40"/>
      <c r="BI32" s="41"/>
      <c r="BJ32" s="34">
        <v>240000</v>
      </c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>
        <v>240000</v>
      </c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1">
        <f t="shared" si="0"/>
        <v>240000</v>
      </c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3"/>
      <c r="ET32" s="34">
        <f t="shared" si="1"/>
        <v>0</v>
      </c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5"/>
    </row>
    <row r="33" spans="1:166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6" t="s">
        <v>58</v>
      </c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2" t="s">
        <v>59</v>
      </c>
    </row>
    <row r="43" spans="1:166" ht="12.75" customHeight="1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</row>
    <row r="44" spans="1:166" ht="24" customHeight="1">
      <c r="A44" s="85" t="s">
        <v>21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6"/>
      <c r="AK44" s="89" t="s">
        <v>22</v>
      </c>
      <c r="AL44" s="85"/>
      <c r="AM44" s="85"/>
      <c r="AN44" s="85"/>
      <c r="AO44" s="85"/>
      <c r="AP44" s="86"/>
      <c r="AQ44" s="89" t="s">
        <v>60</v>
      </c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6"/>
      <c r="BC44" s="89" t="s">
        <v>61</v>
      </c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6"/>
      <c r="BU44" s="89" t="s">
        <v>62</v>
      </c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6"/>
      <c r="CH44" s="76" t="s">
        <v>25</v>
      </c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8"/>
      <c r="EK44" s="76" t="s">
        <v>63</v>
      </c>
      <c r="EL44" s="77"/>
      <c r="EM44" s="77"/>
      <c r="EN44" s="77"/>
      <c r="EO44" s="77"/>
      <c r="EP44" s="77"/>
      <c r="EQ44" s="77"/>
      <c r="ER44" s="77"/>
      <c r="ES44" s="77"/>
      <c r="ET44" s="77"/>
      <c r="EU44" s="77"/>
      <c r="EV44" s="77"/>
      <c r="EW44" s="77"/>
      <c r="EX44" s="77"/>
      <c r="EY44" s="77"/>
      <c r="EZ44" s="77"/>
      <c r="FA44" s="77"/>
      <c r="FB44" s="77"/>
      <c r="FC44" s="77"/>
      <c r="FD44" s="77"/>
      <c r="FE44" s="77"/>
      <c r="FF44" s="77"/>
      <c r="FG44" s="77"/>
      <c r="FH44" s="77"/>
      <c r="FI44" s="77"/>
      <c r="FJ44" s="100"/>
    </row>
    <row r="45" spans="1:166" ht="78.75" customHeight="1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K45" s="90"/>
      <c r="AL45" s="87"/>
      <c r="AM45" s="87"/>
      <c r="AN45" s="87"/>
      <c r="AO45" s="87"/>
      <c r="AP45" s="88"/>
      <c r="AQ45" s="90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8"/>
      <c r="BC45" s="90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8"/>
      <c r="BU45" s="90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8"/>
      <c r="CH45" s="77" t="s">
        <v>64</v>
      </c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8"/>
      <c r="CX45" s="76" t="s">
        <v>28</v>
      </c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8"/>
      <c r="DK45" s="76" t="s">
        <v>29</v>
      </c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8"/>
      <c r="DX45" s="76" t="s">
        <v>30</v>
      </c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8"/>
      <c r="EK45" s="90" t="s">
        <v>65</v>
      </c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8"/>
      <c r="EX45" s="76" t="s">
        <v>66</v>
      </c>
      <c r="EY45" s="77"/>
      <c r="EZ45" s="77"/>
      <c r="FA45" s="77"/>
      <c r="FB45" s="77"/>
      <c r="FC45" s="77"/>
      <c r="FD45" s="77"/>
      <c r="FE45" s="77"/>
      <c r="FF45" s="77"/>
      <c r="FG45" s="77"/>
      <c r="FH45" s="77"/>
      <c r="FI45" s="77"/>
      <c r="FJ45" s="100"/>
    </row>
    <row r="46" spans="1:166" ht="14.25" customHeight="1">
      <c r="A46" s="82">
        <v>1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3"/>
      <c r="AK46" s="79">
        <v>2</v>
      </c>
      <c r="AL46" s="80"/>
      <c r="AM46" s="80"/>
      <c r="AN46" s="80"/>
      <c r="AO46" s="80"/>
      <c r="AP46" s="81"/>
      <c r="AQ46" s="79">
        <v>3</v>
      </c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1"/>
      <c r="BC46" s="79">
        <v>4</v>
      </c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1"/>
      <c r="BU46" s="79">
        <v>5</v>
      </c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1"/>
      <c r="CH46" s="79">
        <v>6</v>
      </c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1"/>
      <c r="CX46" s="79">
        <v>7</v>
      </c>
      <c r="CY46" s="80"/>
      <c r="CZ46" s="80"/>
      <c r="DA46" s="80"/>
      <c r="DB46" s="80"/>
      <c r="DC46" s="80"/>
      <c r="DD46" s="80"/>
      <c r="DE46" s="80"/>
      <c r="DF46" s="80"/>
      <c r="DG46" s="80"/>
      <c r="DH46" s="80"/>
      <c r="DI46" s="80"/>
      <c r="DJ46" s="81"/>
      <c r="DK46" s="79">
        <v>8</v>
      </c>
      <c r="DL46" s="80"/>
      <c r="DM46" s="80"/>
      <c r="DN46" s="80"/>
      <c r="DO46" s="80"/>
      <c r="DP46" s="80"/>
      <c r="DQ46" s="80"/>
      <c r="DR46" s="80"/>
      <c r="DS46" s="80"/>
      <c r="DT46" s="80"/>
      <c r="DU46" s="80"/>
      <c r="DV46" s="80"/>
      <c r="DW46" s="81"/>
      <c r="DX46" s="79">
        <v>9</v>
      </c>
      <c r="DY46" s="80"/>
      <c r="DZ46" s="80"/>
      <c r="EA46" s="80"/>
      <c r="EB46" s="80"/>
      <c r="EC46" s="80"/>
      <c r="ED46" s="80"/>
      <c r="EE46" s="80"/>
      <c r="EF46" s="80"/>
      <c r="EG46" s="80"/>
      <c r="EH46" s="80"/>
      <c r="EI46" s="80"/>
      <c r="EJ46" s="81"/>
      <c r="EK46" s="79">
        <v>10</v>
      </c>
      <c r="EL46" s="80"/>
      <c r="EM46" s="80"/>
      <c r="EN46" s="80"/>
      <c r="EO46" s="80"/>
      <c r="EP46" s="80"/>
      <c r="EQ46" s="80"/>
      <c r="ER46" s="80"/>
      <c r="ES46" s="80"/>
      <c r="ET46" s="80"/>
      <c r="EU46" s="80"/>
      <c r="EV46" s="80"/>
      <c r="EW46" s="80"/>
      <c r="EX46" s="64">
        <v>11</v>
      </c>
      <c r="EY46" s="65"/>
      <c r="EZ46" s="65"/>
      <c r="FA46" s="65"/>
      <c r="FB46" s="65"/>
      <c r="FC46" s="65"/>
      <c r="FD46" s="65"/>
      <c r="FE46" s="65"/>
      <c r="FF46" s="65"/>
      <c r="FG46" s="65"/>
      <c r="FH46" s="65"/>
      <c r="FI46" s="65"/>
      <c r="FJ46" s="66"/>
    </row>
    <row r="47" spans="1:166" ht="15" customHeight="1">
      <c r="A47" s="99" t="s">
        <v>67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69" t="s">
        <v>68</v>
      </c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4">
        <v>3638003.3</v>
      </c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>
        <v>3638003.3</v>
      </c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>
        <v>1176511.73</v>
      </c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>
        <f t="shared" ref="DX47:DX81" si="2">CH47+CX47+DK47</f>
        <v>1176511.73</v>
      </c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>
        <f t="shared" ref="EK47:EK80" si="3">BC47-DX47</f>
        <v>2461491.5699999998</v>
      </c>
      <c r="EL47" s="74"/>
      <c r="EM47" s="74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>
        <f t="shared" ref="EX47:EX80" si="4">BU47-DX47</f>
        <v>2461491.5699999998</v>
      </c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5"/>
    </row>
    <row r="48" spans="1:166" ht="15" customHeight="1">
      <c r="A48" s="37" t="s">
        <v>33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46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34">
        <v>3638003.3</v>
      </c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>
        <v>3638003.3</v>
      </c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>
        <v>1176511.73</v>
      </c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>
        <f t="shared" si="2"/>
        <v>1176511.73</v>
      </c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>
        <f t="shared" si="3"/>
        <v>2461491.5699999998</v>
      </c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>
        <f t="shared" si="4"/>
        <v>2461491.5699999998</v>
      </c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5"/>
    </row>
    <row r="49" spans="1:166" ht="12.75">
      <c r="A49" s="97" t="s">
        <v>69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46"/>
      <c r="AL49" s="47"/>
      <c r="AM49" s="47"/>
      <c r="AN49" s="47"/>
      <c r="AO49" s="47"/>
      <c r="AP49" s="47"/>
      <c r="AQ49" s="47" t="s">
        <v>70</v>
      </c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34">
        <v>414900</v>
      </c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>
        <v>414900</v>
      </c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>
        <v>115070.12</v>
      </c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>
        <f t="shared" si="2"/>
        <v>115070.12</v>
      </c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>
        <f t="shared" si="3"/>
        <v>299829.88</v>
      </c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>
        <f t="shared" si="4"/>
        <v>299829.88</v>
      </c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5"/>
    </row>
    <row r="50" spans="1:166" ht="24.2" customHeight="1">
      <c r="A50" s="97" t="s">
        <v>71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8"/>
      <c r="AK50" s="46"/>
      <c r="AL50" s="47"/>
      <c r="AM50" s="47"/>
      <c r="AN50" s="47"/>
      <c r="AO50" s="47"/>
      <c r="AP50" s="47"/>
      <c r="AQ50" s="47" t="s">
        <v>72</v>
      </c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34">
        <v>125300</v>
      </c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>
        <v>125300</v>
      </c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>
        <v>31064.93</v>
      </c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>
        <f t="shared" si="2"/>
        <v>31064.93</v>
      </c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>
        <f t="shared" si="3"/>
        <v>94235.07</v>
      </c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>
        <f t="shared" si="4"/>
        <v>94235.07</v>
      </c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5"/>
    </row>
    <row r="51" spans="1:166" ht="12.75">
      <c r="A51" s="97" t="s">
        <v>69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8"/>
      <c r="AK51" s="46"/>
      <c r="AL51" s="47"/>
      <c r="AM51" s="47"/>
      <c r="AN51" s="47"/>
      <c r="AO51" s="47"/>
      <c r="AP51" s="47"/>
      <c r="AQ51" s="47" t="s">
        <v>73</v>
      </c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34">
        <v>362000</v>
      </c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>
        <v>362000</v>
      </c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>
        <v>92824</v>
      </c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>
        <f t="shared" si="2"/>
        <v>92824</v>
      </c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>
        <f t="shared" si="3"/>
        <v>269176</v>
      </c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>
        <f t="shared" si="4"/>
        <v>269176</v>
      </c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5"/>
    </row>
    <row r="52" spans="1:166" ht="24.2" customHeight="1">
      <c r="A52" s="97" t="s">
        <v>71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8"/>
      <c r="AK52" s="46"/>
      <c r="AL52" s="47"/>
      <c r="AM52" s="47"/>
      <c r="AN52" s="47"/>
      <c r="AO52" s="47"/>
      <c r="AP52" s="47"/>
      <c r="AQ52" s="47" t="s">
        <v>74</v>
      </c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34">
        <v>109300</v>
      </c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>
        <v>109300</v>
      </c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>
        <v>28032.85</v>
      </c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>
        <f t="shared" si="2"/>
        <v>28032.85</v>
      </c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>
        <f t="shared" si="3"/>
        <v>81267.149999999994</v>
      </c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>
        <f t="shared" si="4"/>
        <v>81267.149999999994</v>
      </c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5"/>
    </row>
    <row r="53" spans="1:166" ht="12.75">
      <c r="A53" s="97" t="s">
        <v>75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8"/>
      <c r="AK53" s="46"/>
      <c r="AL53" s="47"/>
      <c r="AM53" s="47"/>
      <c r="AN53" s="47"/>
      <c r="AO53" s="47"/>
      <c r="AP53" s="47"/>
      <c r="AQ53" s="47" t="s">
        <v>76</v>
      </c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34">
        <v>25100</v>
      </c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>
        <v>25100</v>
      </c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>
        <f t="shared" si="2"/>
        <v>0</v>
      </c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>
        <f t="shared" si="3"/>
        <v>25100</v>
      </c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>
        <f t="shared" si="4"/>
        <v>25100</v>
      </c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5"/>
    </row>
    <row r="54" spans="1:166" ht="12.75">
      <c r="A54" s="97" t="s">
        <v>77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8"/>
      <c r="AK54" s="46"/>
      <c r="AL54" s="47"/>
      <c r="AM54" s="47"/>
      <c r="AN54" s="47"/>
      <c r="AO54" s="47"/>
      <c r="AP54" s="47"/>
      <c r="AQ54" s="47" t="s">
        <v>78</v>
      </c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34">
        <v>165964.79999999999</v>
      </c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>
        <v>165964.79999999999</v>
      </c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>
        <v>63343.8</v>
      </c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>
        <f t="shared" si="2"/>
        <v>63343.8</v>
      </c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>
        <f t="shared" si="3"/>
        <v>102620.99999999999</v>
      </c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>
        <f t="shared" si="4"/>
        <v>102620.99999999999</v>
      </c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5"/>
    </row>
    <row r="55" spans="1:166" ht="24.2" customHeight="1">
      <c r="A55" s="97" t="s">
        <v>79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8"/>
      <c r="AK55" s="46"/>
      <c r="AL55" s="47"/>
      <c r="AM55" s="47"/>
      <c r="AN55" s="47"/>
      <c r="AO55" s="47"/>
      <c r="AP55" s="47"/>
      <c r="AQ55" s="47" t="s">
        <v>80</v>
      </c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34">
        <v>90000</v>
      </c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>
        <v>90000</v>
      </c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>
        <v>45000</v>
      </c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>
        <f t="shared" si="2"/>
        <v>45000</v>
      </c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>
        <f t="shared" si="3"/>
        <v>45000</v>
      </c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>
        <f t="shared" si="4"/>
        <v>45000</v>
      </c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5"/>
    </row>
    <row r="56" spans="1:166" ht="24.2" customHeight="1">
      <c r="A56" s="97" t="s">
        <v>81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8"/>
      <c r="AK56" s="46"/>
      <c r="AL56" s="47"/>
      <c r="AM56" s="47"/>
      <c r="AN56" s="47"/>
      <c r="AO56" s="47"/>
      <c r="AP56" s="47"/>
      <c r="AQ56" s="47" t="s">
        <v>82</v>
      </c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34">
        <v>10000</v>
      </c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>
        <v>10000</v>
      </c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>
        <v>10000</v>
      </c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>
        <f t="shared" si="2"/>
        <v>10000</v>
      </c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>
        <f t="shared" si="3"/>
        <v>0</v>
      </c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>
        <f t="shared" si="4"/>
        <v>0</v>
      </c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5"/>
    </row>
    <row r="57" spans="1:166" ht="12.75">
      <c r="A57" s="97" t="s">
        <v>83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8"/>
      <c r="AK57" s="46"/>
      <c r="AL57" s="47"/>
      <c r="AM57" s="47"/>
      <c r="AN57" s="47"/>
      <c r="AO57" s="47"/>
      <c r="AP57" s="47"/>
      <c r="AQ57" s="47" t="s">
        <v>84</v>
      </c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34">
        <v>135180</v>
      </c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>
        <v>135180</v>
      </c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>
        <v>55678.43</v>
      </c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>
        <f t="shared" si="2"/>
        <v>55678.43</v>
      </c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>
        <f t="shared" si="3"/>
        <v>79501.570000000007</v>
      </c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>
        <f t="shared" si="4"/>
        <v>79501.570000000007</v>
      </c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5"/>
    </row>
    <row r="58" spans="1:166" ht="12.75">
      <c r="A58" s="97" t="s">
        <v>85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8"/>
      <c r="AK58" s="46"/>
      <c r="AL58" s="47"/>
      <c r="AM58" s="47"/>
      <c r="AN58" s="47"/>
      <c r="AO58" s="47"/>
      <c r="AP58" s="47"/>
      <c r="AQ58" s="47" t="s">
        <v>86</v>
      </c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34">
        <v>367</v>
      </c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>
        <v>367</v>
      </c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>
        <v>367</v>
      </c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>
        <f t="shared" si="2"/>
        <v>367</v>
      </c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>
        <f t="shared" si="3"/>
        <v>0</v>
      </c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>
        <f t="shared" si="4"/>
        <v>0</v>
      </c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5"/>
    </row>
    <row r="59" spans="1:166" ht="12.75">
      <c r="A59" s="97" t="s">
        <v>69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8"/>
      <c r="AK59" s="46"/>
      <c r="AL59" s="47"/>
      <c r="AM59" s="47"/>
      <c r="AN59" s="47"/>
      <c r="AO59" s="47"/>
      <c r="AP59" s="47"/>
      <c r="AQ59" s="47" t="s">
        <v>87</v>
      </c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34">
        <v>362480</v>
      </c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>
        <v>362480</v>
      </c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>
        <v>103031</v>
      </c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>
        <f t="shared" si="2"/>
        <v>103031</v>
      </c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>
        <f t="shared" si="3"/>
        <v>259449</v>
      </c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>
        <f t="shared" si="4"/>
        <v>259449</v>
      </c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5"/>
    </row>
    <row r="60" spans="1:166" ht="24.2" customHeight="1">
      <c r="A60" s="97" t="s">
        <v>71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8"/>
      <c r="AK60" s="46"/>
      <c r="AL60" s="47"/>
      <c r="AM60" s="47"/>
      <c r="AN60" s="47"/>
      <c r="AO60" s="47"/>
      <c r="AP60" s="47"/>
      <c r="AQ60" s="47" t="s">
        <v>88</v>
      </c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34">
        <v>115800</v>
      </c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>
        <v>115800</v>
      </c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>
        <v>31115.35</v>
      </c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>
        <f t="shared" si="2"/>
        <v>31115.35</v>
      </c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>
        <f t="shared" si="3"/>
        <v>84684.65</v>
      </c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>
        <f t="shared" si="4"/>
        <v>84684.65</v>
      </c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5"/>
    </row>
    <row r="61" spans="1:166" ht="12.75">
      <c r="A61" s="97" t="s">
        <v>77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8"/>
      <c r="AK61" s="46"/>
      <c r="AL61" s="47"/>
      <c r="AM61" s="47"/>
      <c r="AN61" s="47"/>
      <c r="AO61" s="47"/>
      <c r="AP61" s="47"/>
      <c r="AQ61" s="47" t="s">
        <v>89</v>
      </c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34">
        <v>36000</v>
      </c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>
        <v>36000</v>
      </c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>
        <f t="shared" si="2"/>
        <v>0</v>
      </c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>
        <f t="shared" si="3"/>
        <v>36000</v>
      </c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>
        <f t="shared" si="4"/>
        <v>36000</v>
      </c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5"/>
    </row>
    <row r="62" spans="1:166" ht="24.2" customHeight="1">
      <c r="A62" s="97" t="s">
        <v>81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8"/>
      <c r="AK62" s="46"/>
      <c r="AL62" s="47"/>
      <c r="AM62" s="47"/>
      <c r="AN62" s="47"/>
      <c r="AO62" s="47"/>
      <c r="AP62" s="47"/>
      <c r="AQ62" s="47" t="s">
        <v>90</v>
      </c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34">
        <v>8200</v>
      </c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>
        <v>8200</v>
      </c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>
        <f t="shared" si="2"/>
        <v>0</v>
      </c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>
        <f t="shared" si="3"/>
        <v>8200</v>
      </c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>
        <f t="shared" si="4"/>
        <v>8200</v>
      </c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5"/>
    </row>
    <row r="63" spans="1:166" ht="36.4" customHeight="1">
      <c r="A63" s="97" t="s">
        <v>91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8"/>
      <c r="AK63" s="46"/>
      <c r="AL63" s="47"/>
      <c r="AM63" s="47"/>
      <c r="AN63" s="47"/>
      <c r="AO63" s="47"/>
      <c r="AP63" s="47"/>
      <c r="AQ63" s="47" t="s">
        <v>92</v>
      </c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34">
        <v>5000</v>
      </c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>
        <v>5000</v>
      </c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>
        <v>5000</v>
      </c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>
        <f t="shared" si="2"/>
        <v>5000</v>
      </c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>
        <f t="shared" si="3"/>
        <v>0</v>
      </c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>
        <f t="shared" si="4"/>
        <v>0</v>
      </c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5"/>
    </row>
    <row r="64" spans="1:166" ht="12.75">
      <c r="A64" s="97" t="s">
        <v>93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8"/>
      <c r="AK64" s="46"/>
      <c r="AL64" s="47"/>
      <c r="AM64" s="47"/>
      <c r="AN64" s="47"/>
      <c r="AO64" s="47"/>
      <c r="AP64" s="47"/>
      <c r="AQ64" s="47" t="s">
        <v>94</v>
      </c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34">
        <v>1800</v>
      </c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>
        <v>1800</v>
      </c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>
        <f t="shared" si="2"/>
        <v>0</v>
      </c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>
        <f t="shared" si="3"/>
        <v>1800</v>
      </c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>
        <f t="shared" si="4"/>
        <v>1800</v>
      </c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5"/>
    </row>
    <row r="65" spans="1:166" ht="12.75">
      <c r="A65" s="97" t="s">
        <v>77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8"/>
      <c r="AK65" s="46"/>
      <c r="AL65" s="47"/>
      <c r="AM65" s="47"/>
      <c r="AN65" s="47"/>
      <c r="AO65" s="47"/>
      <c r="AP65" s="47"/>
      <c r="AQ65" s="47" t="s">
        <v>95</v>
      </c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34">
        <v>7600</v>
      </c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>
        <v>7600</v>
      </c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>
        <f t="shared" si="2"/>
        <v>0</v>
      </c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>
        <f t="shared" si="3"/>
        <v>7600</v>
      </c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>
        <f t="shared" si="4"/>
        <v>7600</v>
      </c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5"/>
    </row>
    <row r="66" spans="1:166" ht="12.75">
      <c r="A66" s="97" t="s">
        <v>69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8"/>
      <c r="AK66" s="46"/>
      <c r="AL66" s="47"/>
      <c r="AM66" s="47"/>
      <c r="AN66" s="47"/>
      <c r="AO66" s="47"/>
      <c r="AP66" s="47"/>
      <c r="AQ66" s="47" t="s">
        <v>96</v>
      </c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34">
        <v>108444</v>
      </c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>
        <v>108444</v>
      </c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>
        <v>27111</v>
      </c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>
        <f t="shared" si="2"/>
        <v>27111</v>
      </c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>
        <f t="shared" si="3"/>
        <v>81333</v>
      </c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>
        <f t="shared" si="4"/>
        <v>81333</v>
      </c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5"/>
    </row>
    <row r="67" spans="1:166" ht="24.2" customHeight="1">
      <c r="A67" s="97" t="s">
        <v>71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8"/>
      <c r="AK67" s="46"/>
      <c r="AL67" s="47"/>
      <c r="AM67" s="47"/>
      <c r="AN67" s="47"/>
      <c r="AO67" s="47"/>
      <c r="AP67" s="47"/>
      <c r="AQ67" s="47" t="s">
        <v>97</v>
      </c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34">
        <v>32750</v>
      </c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>
        <v>32750</v>
      </c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>
        <v>8205.25</v>
      </c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>
        <f t="shared" si="2"/>
        <v>8205.25</v>
      </c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>
        <f t="shared" si="3"/>
        <v>24544.75</v>
      </c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>
        <f t="shared" si="4"/>
        <v>24544.75</v>
      </c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5"/>
    </row>
    <row r="68" spans="1:166" ht="24.2" customHeight="1">
      <c r="A68" s="97" t="s">
        <v>81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8"/>
      <c r="AK68" s="46"/>
      <c r="AL68" s="47"/>
      <c r="AM68" s="47"/>
      <c r="AN68" s="47"/>
      <c r="AO68" s="47"/>
      <c r="AP68" s="47"/>
      <c r="AQ68" s="47" t="s">
        <v>98</v>
      </c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34">
        <v>11200</v>
      </c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>
        <v>11200</v>
      </c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>
        <v>2800</v>
      </c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>
        <f t="shared" si="2"/>
        <v>2800</v>
      </c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>
        <f t="shared" si="3"/>
        <v>8400</v>
      </c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>
        <f t="shared" si="4"/>
        <v>8400</v>
      </c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5"/>
    </row>
    <row r="69" spans="1:166" ht="24.2" customHeight="1">
      <c r="A69" s="97" t="s">
        <v>99</v>
      </c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8"/>
      <c r="AK69" s="46"/>
      <c r="AL69" s="47"/>
      <c r="AM69" s="47"/>
      <c r="AN69" s="47"/>
      <c r="AO69" s="47"/>
      <c r="AP69" s="47"/>
      <c r="AQ69" s="47" t="s">
        <v>100</v>
      </c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34">
        <v>30590</v>
      </c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>
        <v>30590</v>
      </c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>
        <f t="shared" si="2"/>
        <v>0</v>
      </c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>
        <f t="shared" si="3"/>
        <v>30590</v>
      </c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>
        <f t="shared" si="4"/>
        <v>30590</v>
      </c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5"/>
    </row>
    <row r="70" spans="1:166" ht="12.75">
      <c r="A70" s="97" t="s">
        <v>77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8"/>
      <c r="AK70" s="46"/>
      <c r="AL70" s="47"/>
      <c r="AM70" s="47"/>
      <c r="AN70" s="47"/>
      <c r="AO70" s="47"/>
      <c r="AP70" s="47"/>
      <c r="AQ70" s="47" t="s">
        <v>101</v>
      </c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34">
        <v>362575</v>
      </c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>
        <v>362575</v>
      </c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>
        <v>294500</v>
      </c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>
        <f t="shared" si="2"/>
        <v>294500</v>
      </c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>
        <f t="shared" si="3"/>
        <v>68075</v>
      </c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>
        <f t="shared" si="4"/>
        <v>68075</v>
      </c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5"/>
    </row>
    <row r="71" spans="1:166" ht="24.2" customHeight="1">
      <c r="A71" s="97" t="s">
        <v>81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8"/>
      <c r="AK71" s="46"/>
      <c r="AL71" s="47"/>
      <c r="AM71" s="47"/>
      <c r="AN71" s="47"/>
      <c r="AO71" s="47"/>
      <c r="AP71" s="47"/>
      <c r="AQ71" s="47" t="s">
        <v>102</v>
      </c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34">
        <v>23775</v>
      </c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>
        <v>23775</v>
      </c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>
        <v>23775</v>
      </c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>
        <f t="shared" si="2"/>
        <v>23775</v>
      </c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>
        <f t="shared" si="3"/>
        <v>0</v>
      </c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>
        <f t="shared" si="4"/>
        <v>0</v>
      </c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5"/>
    </row>
    <row r="72" spans="1:166" ht="12.75">
      <c r="A72" s="97" t="s">
        <v>83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8"/>
      <c r="AK72" s="46"/>
      <c r="AL72" s="47"/>
      <c r="AM72" s="47"/>
      <c r="AN72" s="47"/>
      <c r="AO72" s="47"/>
      <c r="AP72" s="47"/>
      <c r="AQ72" s="47" t="s">
        <v>103</v>
      </c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34">
        <v>484020</v>
      </c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>
        <v>484020</v>
      </c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>
        <f t="shared" si="2"/>
        <v>0</v>
      </c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>
        <f t="shared" si="3"/>
        <v>484020</v>
      </c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>
        <f t="shared" si="4"/>
        <v>484020</v>
      </c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5"/>
    </row>
    <row r="73" spans="1:166" ht="24.2" customHeight="1">
      <c r="A73" s="97" t="s">
        <v>99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8"/>
      <c r="AK73" s="46"/>
      <c r="AL73" s="47"/>
      <c r="AM73" s="47"/>
      <c r="AN73" s="47"/>
      <c r="AO73" s="47"/>
      <c r="AP73" s="47"/>
      <c r="AQ73" s="47" t="s">
        <v>104</v>
      </c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34">
        <v>15217.1</v>
      </c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>
        <v>15217.1</v>
      </c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>
        <f t="shared" si="2"/>
        <v>0</v>
      </c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>
        <f t="shared" si="3"/>
        <v>15217.1</v>
      </c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>
        <f t="shared" si="4"/>
        <v>15217.1</v>
      </c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5"/>
    </row>
    <row r="74" spans="1:166" ht="48.6" customHeight="1">
      <c r="A74" s="97" t="s">
        <v>105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8"/>
      <c r="AK74" s="46"/>
      <c r="AL74" s="47"/>
      <c r="AM74" s="47"/>
      <c r="AN74" s="47"/>
      <c r="AO74" s="47"/>
      <c r="AP74" s="47"/>
      <c r="AQ74" s="47" t="s">
        <v>106</v>
      </c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34">
        <v>16953.2</v>
      </c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>
        <v>16953.2</v>
      </c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>
        <v>16953.2</v>
      </c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>
        <f t="shared" si="2"/>
        <v>16953.2</v>
      </c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>
        <f t="shared" si="3"/>
        <v>0</v>
      </c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>
        <f t="shared" si="4"/>
        <v>0</v>
      </c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5"/>
    </row>
    <row r="75" spans="1:166" ht="24.2" customHeight="1">
      <c r="A75" s="97" t="s">
        <v>99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8"/>
      <c r="AK75" s="46"/>
      <c r="AL75" s="47"/>
      <c r="AM75" s="47"/>
      <c r="AN75" s="47"/>
      <c r="AO75" s="47"/>
      <c r="AP75" s="47"/>
      <c r="AQ75" s="47" t="s">
        <v>107</v>
      </c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34">
        <v>171011</v>
      </c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>
        <v>171011</v>
      </c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>
        <v>54071</v>
      </c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>
        <f t="shared" si="2"/>
        <v>54071</v>
      </c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>
        <f t="shared" si="3"/>
        <v>116940</v>
      </c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>
        <f t="shared" si="4"/>
        <v>116940</v>
      </c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5"/>
    </row>
    <row r="76" spans="1:166" ht="12.75">
      <c r="A76" s="97" t="s">
        <v>77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8"/>
      <c r="AK76" s="46"/>
      <c r="AL76" s="47"/>
      <c r="AM76" s="47"/>
      <c r="AN76" s="47"/>
      <c r="AO76" s="47"/>
      <c r="AP76" s="47"/>
      <c r="AQ76" s="47" t="s">
        <v>108</v>
      </c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34">
        <v>243555.20000000001</v>
      </c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>
        <v>243555.20000000001</v>
      </c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>
        <v>103168.8</v>
      </c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>
        <f t="shared" si="2"/>
        <v>103168.8</v>
      </c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>
        <f t="shared" si="3"/>
        <v>140386.40000000002</v>
      </c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>
        <f t="shared" si="4"/>
        <v>140386.40000000002</v>
      </c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5"/>
    </row>
    <row r="77" spans="1:166" ht="24.2" customHeight="1">
      <c r="A77" s="97" t="s">
        <v>81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8"/>
      <c r="AK77" s="46"/>
      <c r="AL77" s="47"/>
      <c r="AM77" s="47"/>
      <c r="AN77" s="47"/>
      <c r="AO77" s="47"/>
      <c r="AP77" s="47"/>
      <c r="AQ77" s="47" t="s">
        <v>109</v>
      </c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34">
        <v>65400</v>
      </c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>
        <v>65400</v>
      </c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>
        <v>65400</v>
      </c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>
        <f t="shared" si="2"/>
        <v>65400</v>
      </c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>
        <f t="shared" si="3"/>
        <v>0</v>
      </c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>
        <f t="shared" si="4"/>
        <v>0</v>
      </c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5"/>
    </row>
    <row r="78" spans="1:166" ht="12.75">
      <c r="A78" s="97" t="s">
        <v>83</v>
      </c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8"/>
      <c r="AK78" s="46"/>
      <c r="AL78" s="47"/>
      <c r="AM78" s="47"/>
      <c r="AN78" s="47"/>
      <c r="AO78" s="47"/>
      <c r="AP78" s="47"/>
      <c r="AQ78" s="47" t="s">
        <v>110</v>
      </c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34">
        <v>20000</v>
      </c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>
        <v>20000</v>
      </c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>
        <f t="shared" si="2"/>
        <v>0</v>
      </c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>
        <f t="shared" si="3"/>
        <v>20000</v>
      </c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>
        <f t="shared" si="4"/>
        <v>20000</v>
      </c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5"/>
    </row>
    <row r="79" spans="1:166" ht="24.2" customHeight="1">
      <c r="A79" s="97" t="s">
        <v>111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8"/>
      <c r="AK79" s="46"/>
      <c r="AL79" s="47"/>
      <c r="AM79" s="47"/>
      <c r="AN79" s="47"/>
      <c r="AO79" s="47"/>
      <c r="AP79" s="47"/>
      <c r="AQ79" s="47" t="s">
        <v>112</v>
      </c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34">
        <v>26460</v>
      </c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>
        <v>26460</v>
      </c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>
        <f t="shared" si="2"/>
        <v>0</v>
      </c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>
        <f t="shared" si="3"/>
        <v>26460</v>
      </c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>
        <f t="shared" si="4"/>
        <v>26460</v>
      </c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5"/>
    </row>
    <row r="80" spans="1:166" ht="24.2" customHeight="1">
      <c r="A80" s="97" t="s">
        <v>81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8"/>
      <c r="AK80" s="46"/>
      <c r="AL80" s="47"/>
      <c r="AM80" s="47"/>
      <c r="AN80" s="47"/>
      <c r="AO80" s="47"/>
      <c r="AP80" s="47"/>
      <c r="AQ80" s="47" t="s">
        <v>113</v>
      </c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34">
        <v>51061</v>
      </c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>
        <v>51061</v>
      </c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>
        <f t="shared" si="2"/>
        <v>0</v>
      </c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>
        <f t="shared" si="3"/>
        <v>51061</v>
      </c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>
        <f t="shared" si="4"/>
        <v>51061</v>
      </c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5"/>
    </row>
    <row r="81" spans="1:166" ht="24" customHeight="1">
      <c r="A81" s="94" t="s">
        <v>114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5"/>
      <c r="AK81" s="23" t="s">
        <v>115</v>
      </c>
      <c r="AL81" s="24"/>
      <c r="AM81" s="24"/>
      <c r="AN81" s="24"/>
      <c r="AO81" s="24"/>
      <c r="AP81" s="24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18">
        <v>-154609.29999999999</v>
      </c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>
        <v>-154609.29999999999</v>
      </c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>
        <v>124029.12</v>
      </c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34">
        <f t="shared" si="2"/>
        <v>124029.12</v>
      </c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9"/>
    </row>
    <row r="82" spans="1:166" ht="24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35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35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12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8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9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6" t="s">
        <v>116</v>
      </c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6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2" t="s">
        <v>117</v>
      </c>
    </row>
    <row r="89" spans="1:166" ht="12.7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  <c r="EF89" s="91"/>
      <c r="EG89" s="91"/>
      <c r="EH89" s="91"/>
      <c r="EI89" s="91"/>
      <c r="EJ89" s="91"/>
      <c r="EK89" s="91"/>
      <c r="EL89" s="91"/>
      <c r="EM89" s="91"/>
      <c r="EN89" s="91"/>
      <c r="EO89" s="91"/>
      <c r="EP89" s="91"/>
      <c r="EQ89" s="91"/>
      <c r="ER89" s="91"/>
      <c r="ES89" s="91"/>
      <c r="ET89" s="91"/>
      <c r="EU89" s="91"/>
      <c r="EV89" s="91"/>
      <c r="EW89" s="91"/>
      <c r="EX89" s="91"/>
      <c r="EY89" s="91"/>
      <c r="EZ89" s="91"/>
      <c r="FA89" s="91"/>
      <c r="FB89" s="91"/>
      <c r="FC89" s="91"/>
      <c r="FD89" s="91"/>
      <c r="FE89" s="91"/>
      <c r="FF89" s="91"/>
      <c r="FG89" s="91"/>
      <c r="FH89" s="91"/>
      <c r="FI89" s="91"/>
      <c r="FJ89" s="91"/>
    </row>
    <row r="90" spans="1:166" ht="11.25" customHeight="1">
      <c r="A90" s="85" t="s">
        <v>21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6"/>
      <c r="AP90" s="89" t="s">
        <v>22</v>
      </c>
      <c r="AQ90" s="85"/>
      <c r="AR90" s="85"/>
      <c r="AS90" s="85"/>
      <c r="AT90" s="85"/>
      <c r="AU90" s="86"/>
      <c r="AV90" s="89" t="s">
        <v>118</v>
      </c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6"/>
      <c r="BL90" s="89" t="s">
        <v>61</v>
      </c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6"/>
      <c r="CF90" s="76" t="s">
        <v>25</v>
      </c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  <c r="EO90" s="77"/>
      <c r="EP90" s="77"/>
      <c r="EQ90" s="77"/>
      <c r="ER90" s="77"/>
      <c r="ES90" s="78"/>
      <c r="ET90" s="89" t="s">
        <v>26</v>
      </c>
      <c r="EU90" s="85"/>
      <c r="EV90" s="85"/>
      <c r="EW90" s="85"/>
      <c r="EX90" s="85"/>
      <c r="EY90" s="85"/>
      <c r="EZ90" s="85"/>
      <c r="FA90" s="85"/>
      <c r="FB90" s="85"/>
      <c r="FC90" s="85"/>
      <c r="FD90" s="85"/>
      <c r="FE90" s="85"/>
      <c r="FF90" s="85"/>
      <c r="FG90" s="85"/>
      <c r="FH90" s="85"/>
      <c r="FI90" s="85"/>
      <c r="FJ90" s="92"/>
    </row>
    <row r="91" spans="1:166" ht="69.75" customHeight="1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8"/>
      <c r="AP91" s="90"/>
      <c r="AQ91" s="87"/>
      <c r="AR91" s="87"/>
      <c r="AS91" s="87"/>
      <c r="AT91" s="87"/>
      <c r="AU91" s="88"/>
      <c r="AV91" s="90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8"/>
      <c r="BL91" s="90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8"/>
      <c r="CF91" s="77" t="s">
        <v>119</v>
      </c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8"/>
      <c r="CW91" s="76" t="s">
        <v>28</v>
      </c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8"/>
      <c r="DN91" s="76" t="s">
        <v>29</v>
      </c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8"/>
      <c r="EE91" s="76" t="s">
        <v>30</v>
      </c>
      <c r="EF91" s="77"/>
      <c r="EG91" s="77"/>
      <c r="EH91" s="77"/>
      <c r="EI91" s="77"/>
      <c r="EJ91" s="77"/>
      <c r="EK91" s="77"/>
      <c r="EL91" s="77"/>
      <c r="EM91" s="77"/>
      <c r="EN91" s="77"/>
      <c r="EO91" s="77"/>
      <c r="EP91" s="77"/>
      <c r="EQ91" s="77"/>
      <c r="ER91" s="77"/>
      <c r="ES91" s="78"/>
      <c r="ET91" s="90"/>
      <c r="EU91" s="87"/>
      <c r="EV91" s="87"/>
      <c r="EW91" s="87"/>
      <c r="EX91" s="87"/>
      <c r="EY91" s="87"/>
      <c r="EZ91" s="87"/>
      <c r="FA91" s="87"/>
      <c r="FB91" s="87"/>
      <c r="FC91" s="87"/>
      <c r="FD91" s="87"/>
      <c r="FE91" s="87"/>
      <c r="FF91" s="87"/>
      <c r="FG91" s="87"/>
      <c r="FH91" s="87"/>
      <c r="FI91" s="87"/>
      <c r="FJ91" s="93"/>
    </row>
    <row r="92" spans="1:166" ht="12" customHeight="1">
      <c r="A92" s="82">
        <v>1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3"/>
      <c r="AP92" s="79">
        <v>2</v>
      </c>
      <c r="AQ92" s="80"/>
      <c r="AR92" s="80"/>
      <c r="AS92" s="80"/>
      <c r="AT92" s="80"/>
      <c r="AU92" s="81"/>
      <c r="AV92" s="79">
        <v>3</v>
      </c>
      <c r="AW92" s="80"/>
      <c r="AX92" s="80"/>
      <c r="AY92" s="80"/>
      <c r="AZ92" s="80"/>
      <c r="BA92" s="80"/>
      <c r="BB92" s="80"/>
      <c r="BC92" s="80"/>
      <c r="BD92" s="80"/>
      <c r="BE92" s="65"/>
      <c r="BF92" s="65"/>
      <c r="BG92" s="65"/>
      <c r="BH92" s="65"/>
      <c r="BI92" s="65"/>
      <c r="BJ92" s="65"/>
      <c r="BK92" s="84"/>
      <c r="BL92" s="79">
        <v>4</v>
      </c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1"/>
      <c r="CF92" s="79">
        <v>5</v>
      </c>
      <c r="CG92" s="80"/>
      <c r="CH92" s="80"/>
      <c r="CI92" s="80"/>
      <c r="CJ92" s="80"/>
      <c r="CK92" s="80"/>
      <c r="CL92" s="80"/>
      <c r="CM92" s="80"/>
      <c r="CN92" s="80"/>
      <c r="CO92" s="80"/>
      <c r="CP92" s="80"/>
      <c r="CQ92" s="80"/>
      <c r="CR92" s="80"/>
      <c r="CS92" s="80"/>
      <c r="CT92" s="80"/>
      <c r="CU92" s="80"/>
      <c r="CV92" s="81"/>
      <c r="CW92" s="79">
        <v>6</v>
      </c>
      <c r="CX92" s="80"/>
      <c r="CY92" s="80"/>
      <c r="CZ92" s="80"/>
      <c r="DA92" s="80"/>
      <c r="DB92" s="80"/>
      <c r="DC92" s="80"/>
      <c r="DD92" s="80"/>
      <c r="DE92" s="80"/>
      <c r="DF92" s="80"/>
      <c r="DG92" s="80"/>
      <c r="DH92" s="80"/>
      <c r="DI92" s="80"/>
      <c r="DJ92" s="80"/>
      <c r="DK92" s="80"/>
      <c r="DL92" s="80"/>
      <c r="DM92" s="81"/>
      <c r="DN92" s="79">
        <v>7</v>
      </c>
      <c r="DO92" s="80"/>
      <c r="DP92" s="80"/>
      <c r="DQ92" s="80"/>
      <c r="DR92" s="80"/>
      <c r="DS92" s="80"/>
      <c r="DT92" s="80"/>
      <c r="DU92" s="80"/>
      <c r="DV92" s="80"/>
      <c r="DW92" s="80"/>
      <c r="DX92" s="80"/>
      <c r="DY92" s="80"/>
      <c r="DZ92" s="80"/>
      <c r="EA92" s="80"/>
      <c r="EB92" s="80"/>
      <c r="EC92" s="80"/>
      <c r="ED92" s="81"/>
      <c r="EE92" s="79">
        <v>8</v>
      </c>
      <c r="EF92" s="80"/>
      <c r="EG92" s="80"/>
      <c r="EH92" s="80"/>
      <c r="EI92" s="80"/>
      <c r="EJ92" s="80"/>
      <c r="EK92" s="80"/>
      <c r="EL92" s="80"/>
      <c r="EM92" s="80"/>
      <c r="EN92" s="80"/>
      <c r="EO92" s="80"/>
      <c r="EP92" s="80"/>
      <c r="EQ92" s="80"/>
      <c r="ER92" s="80"/>
      <c r="ES92" s="81"/>
      <c r="ET92" s="64">
        <v>9</v>
      </c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6"/>
    </row>
    <row r="93" spans="1:166" ht="37.5" customHeight="1">
      <c r="A93" s="67" t="s">
        <v>120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8"/>
      <c r="AP93" s="69" t="s">
        <v>121</v>
      </c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1"/>
      <c r="BF93" s="72"/>
      <c r="BG93" s="72"/>
      <c r="BH93" s="72"/>
      <c r="BI93" s="72"/>
      <c r="BJ93" s="72"/>
      <c r="BK93" s="73"/>
      <c r="BL93" s="74">
        <v>154609.29999999999</v>
      </c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>
        <v>-124029.12</v>
      </c>
      <c r="CG93" s="74"/>
      <c r="CH93" s="74"/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4"/>
      <c r="DF93" s="74"/>
      <c r="DG93" s="74"/>
      <c r="DH93" s="74"/>
      <c r="DI93" s="74"/>
      <c r="DJ93" s="74"/>
      <c r="DK93" s="74"/>
      <c r="DL93" s="74"/>
      <c r="DM93" s="74"/>
      <c r="DN93" s="74"/>
      <c r="DO93" s="74"/>
      <c r="DP93" s="74"/>
      <c r="DQ93" s="74"/>
      <c r="DR93" s="74"/>
      <c r="DS93" s="74"/>
      <c r="DT93" s="74"/>
      <c r="DU93" s="74"/>
      <c r="DV93" s="74"/>
      <c r="DW93" s="74"/>
      <c r="DX93" s="74"/>
      <c r="DY93" s="74"/>
      <c r="DZ93" s="74"/>
      <c r="EA93" s="74"/>
      <c r="EB93" s="74"/>
      <c r="EC93" s="74"/>
      <c r="ED93" s="74"/>
      <c r="EE93" s="74">
        <f t="shared" ref="EE93:EE107" si="5">CF93+CW93+DN93</f>
        <v>-124029.12</v>
      </c>
      <c r="EF93" s="74"/>
      <c r="EG93" s="74"/>
      <c r="EH93" s="74"/>
      <c r="EI93" s="74"/>
      <c r="EJ93" s="74"/>
      <c r="EK93" s="74"/>
      <c r="EL93" s="74"/>
      <c r="EM93" s="74"/>
      <c r="EN93" s="74"/>
      <c r="EO93" s="74"/>
      <c r="EP93" s="74"/>
      <c r="EQ93" s="74"/>
      <c r="ER93" s="74"/>
      <c r="ES93" s="74"/>
      <c r="ET93" s="74">
        <f t="shared" ref="ET93:ET98" si="6">BL93-CF93-CW93-DN93</f>
        <v>278638.42</v>
      </c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5"/>
    </row>
    <row r="94" spans="1:166" ht="36.75" customHeight="1">
      <c r="A94" s="61" t="s">
        <v>122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2"/>
      <c r="AP94" s="46" t="s">
        <v>123</v>
      </c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8"/>
      <c r="BF94" s="40"/>
      <c r="BG94" s="40"/>
      <c r="BH94" s="40"/>
      <c r="BI94" s="40"/>
      <c r="BJ94" s="40"/>
      <c r="BK94" s="41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1">
        <f t="shared" si="5"/>
        <v>0</v>
      </c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3"/>
      <c r="ET94" s="31">
        <f t="shared" si="6"/>
        <v>0</v>
      </c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63"/>
    </row>
    <row r="95" spans="1:166" ht="17.25" customHeight="1">
      <c r="A95" s="49" t="s">
        <v>124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50"/>
      <c r="AP95" s="51"/>
      <c r="AQ95" s="52"/>
      <c r="AR95" s="52"/>
      <c r="AS95" s="52"/>
      <c r="AT95" s="52"/>
      <c r="AU95" s="53"/>
      <c r="AV95" s="54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6"/>
      <c r="BL95" s="57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9"/>
      <c r="CF95" s="57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  <c r="CR95" s="58"/>
      <c r="CS95" s="58"/>
      <c r="CT95" s="58"/>
      <c r="CU95" s="58"/>
      <c r="CV95" s="59"/>
      <c r="CW95" s="57"/>
      <c r="CX95" s="58"/>
      <c r="CY95" s="58"/>
      <c r="CZ95" s="58"/>
      <c r="DA95" s="58"/>
      <c r="DB95" s="58"/>
      <c r="DC95" s="58"/>
      <c r="DD95" s="58"/>
      <c r="DE95" s="58"/>
      <c r="DF95" s="58"/>
      <c r="DG95" s="58"/>
      <c r="DH95" s="58"/>
      <c r="DI95" s="58"/>
      <c r="DJ95" s="58"/>
      <c r="DK95" s="58"/>
      <c r="DL95" s="58"/>
      <c r="DM95" s="59"/>
      <c r="DN95" s="57"/>
      <c r="DO95" s="58"/>
      <c r="DP95" s="58"/>
      <c r="DQ95" s="58"/>
      <c r="DR95" s="58"/>
      <c r="DS95" s="58"/>
      <c r="DT95" s="58"/>
      <c r="DU95" s="58"/>
      <c r="DV95" s="58"/>
      <c r="DW95" s="58"/>
      <c r="DX95" s="58"/>
      <c r="DY95" s="58"/>
      <c r="DZ95" s="58"/>
      <c r="EA95" s="58"/>
      <c r="EB95" s="58"/>
      <c r="EC95" s="58"/>
      <c r="ED95" s="59"/>
      <c r="EE95" s="34">
        <f t="shared" si="5"/>
        <v>0</v>
      </c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>
        <f t="shared" si="6"/>
        <v>0</v>
      </c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5"/>
    </row>
    <row r="96" spans="1:166" ht="24" customHeight="1">
      <c r="A96" s="61" t="s">
        <v>125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2"/>
      <c r="AP96" s="46" t="s">
        <v>126</v>
      </c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8"/>
      <c r="BF96" s="40"/>
      <c r="BG96" s="40"/>
      <c r="BH96" s="40"/>
      <c r="BI96" s="40"/>
      <c r="BJ96" s="40"/>
      <c r="BK96" s="41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>
        <f t="shared" si="5"/>
        <v>0</v>
      </c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>
        <f t="shared" si="6"/>
        <v>0</v>
      </c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5"/>
    </row>
    <row r="97" spans="1:166" ht="17.25" customHeight="1">
      <c r="A97" s="49" t="s">
        <v>124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50"/>
      <c r="AP97" s="51"/>
      <c r="AQ97" s="52"/>
      <c r="AR97" s="52"/>
      <c r="AS97" s="52"/>
      <c r="AT97" s="52"/>
      <c r="AU97" s="53"/>
      <c r="AV97" s="54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6"/>
      <c r="BL97" s="57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9"/>
      <c r="CF97" s="57"/>
      <c r="CG97" s="58"/>
      <c r="CH97" s="58"/>
      <c r="CI97" s="58"/>
      <c r="CJ97" s="58"/>
      <c r="CK97" s="58"/>
      <c r="CL97" s="58"/>
      <c r="CM97" s="58"/>
      <c r="CN97" s="58"/>
      <c r="CO97" s="58"/>
      <c r="CP97" s="58"/>
      <c r="CQ97" s="58"/>
      <c r="CR97" s="58"/>
      <c r="CS97" s="58"/>
      <c r="CT97" s="58"/>
      <c r="CU97" s="58"/>
      <c r="CV97" s="59"/>
      <c r="CW97" s="57"/>
      <c r="CX97" s="58"/>
      <c r="CY97" s="58"/>
      <c r="CZ97" s="58"/>
      <c r="DA97" s="58"/>
      <c r="DB97" s="58"/>
      <c r="DC97" s="58"/>
      <c r="DD97" s="58"/>
      <c r="DE97" s="58"/>
      <c r="DF97" s="58"/>
      <c r="DG97" s="58"/>
      <c r="DH97" s="58"/>
      <c r="DI97" s="58"/>
      <c r="DJ97" s="58"/>
      <c r="DK97" s="58"/>
      <c r="DL97" s="58"/>
      <c r="DM97" s="59"/>
      <c r="DN97" s="57"/>
      <c r="DO97" s="58"/>
      <c r="DP97" s="58"/>
      <c r="DQ97" s="58"/>
      <c r="DR97" s="58"/>
      <c r="DS97" s="58"/>
      <c r="DT97" s="58"/>
      <c r="DU97" s="58"/>
      <c r="DV97" s="58"/>
      <c r="DW97" s="58"/>
      <c r="DX97" s="58"/>
      <c r="DY97" s="58"/>
      <c r="DZ97" s="58"/>
      <c r="EA97" s="58"/>
      <c r="EB97" s="58"/>
      <c r="EC97" s="58"/>
      <c r="ED97" s="59"/>
      <c r="EE97" s="34">
        <f t="shared" si="5"/>
        <v>0</v>
      </c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>
        <f t="shared" si="6"/>
        <v>0</v>
      </c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5"/>
    </row>
    <row r="98" spans="1:166" ht="31.5" customHeight="1">
      <c r="A98" s="60" t="s">
        <v>127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46" t="s">
        <v>128</v>
      </c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8"/>
      <c r="BF98" s="40"/>
      <c r="BG98" s="40"/>
      <c r="BH98" s="40"/>
      <c r="BI98" s="40"/>
      <c r="BJ98" s="40"/>
      <c r="BK98" s="41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>
        <f t="shared" si="5"/>
        <v>0</v>
      </c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>
        <f t="shared" si="6"/>
        <v>0</v>
      </c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5"/>
    </row>
    <row r="99" spans="1:166" ht="15" customHeight="1">
      <c r="A99" s="37" t="s">
        <v>129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46" t="s">
        <v>130</v>
      </c>
      <c r="AQ99" s="47"/>
      <c r="AR99" s="47"/>
      <c r="AS99" s="47"/>
      <c r="AT99" s="47"/>
      <c r="AU99" s="47"/>
      <c r="AV99" s="24"/>
      <c r="AW99" s="24"/>
      <c r="AX99" s="24"/>
      <c r="AY99" s="24"/>
      <c r="AZ99" s="24"/>
      <c r="BA99" s="24"/>
      <c r="BB99" s="24"/>
      <c r="BC99" s="24"/>
      <c r="BD99" s="24"/>
      <c r="BE99" s="25"/>
      <c r="BF99" s="26"/>
      <c r="BG99" s="26"/>
      <c r="BH99" s="26"/>
      <c r="BI99" s="26"/>
      <c r="BJ99" s="26"/>
      <c r="BK99" s="27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>
        <f t="shared" si="5"/>
        <v>0</v>
      </c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5"/>
    </row>
    <row r="100" spans="1:166" ht="15" customHeight="1">
      <c r="A100" s="37" t="s">
        <v>131</v>
      </c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8"/>
      <c r="AP100" s="39" t="s">
        <v>132</v>
      </c>
      <c r="AQ100" s="40"/>
      <c r="AR100" s="40"/>
      <c r="AS100" s="40"/>
      <c r="AT100" s="40"/>
      <c r="AU100" s="41"/>
      <c r="AV100" s="42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4"/>
      <c r="BL100" s="31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3"/>
      <c r="CF100" s="31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3"/>
      <c r="CW100" s="31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3"/>
      <c r="DN100" s="31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3"/>
      <c r="EE100" s="34">
        <f t="shared" si="5"/>
        <v>0</v>
      </c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5"/>
    </row>
    <row r="101" spans="1:166" ht="31.5" customHeight="1">
      <c r="A101" s="36" t="s">
        <v>133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45"/>
      <c r="AP101" s="46" t="s">
        <v>134</v>
      </c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8"/>
      <c r="BF101" s="40"/>
      <c r="BG101" s="40"/>
      <c r="BH101" s="40"/>
      <c r="BI101" s="40"/>
      <c r="BJ101" s="40"/>
      <c r="BK101" s="41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>
        <v>-124029.12</v>
      </c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>
        <f t="shared" si="5"/>
        <v>-124029.12</v>
      </c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5"/>
    </row>
    <row r="102" spans="1:166" ht="38.25" customHeight="1">
      <c r="A102" s="36" t="s">
        <v>135</v>
      </c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8"/>
      <c r="AP102" s="39" t="s">
        <v>136</v>
      </c>
      <c r="AQ102" s="40"/>
      <c r="AR102" s="40"/>
      <c r="AS102" s="40"/>
      <c r="AT102" s="40"/>
      <c r="AU102" s="41"/>
      <c r="AV102" s="42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4"/>
      <c r="BL102" s="31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3"/>
      <c r="CF102" s="31">
        <v>-124029.12</v>
      </c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3"/>
      <c r="CW102" s="31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3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>
        <f t="shared" si="5"/>
        <v>-124029.12</v>
      </c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5"/>
    </row>
    <row r="103" spans="1:166" ht="36" customHeight="1">
      <c r="A103" s="36" t="s">
        <v>137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8"/>
      <c r="AP103" s="46" t="s">
        <v>138</v>
      </c>
      <c r="AQ103" s="47"/>
      <c r="AR103" s="47"/>
      <c r="AS103" s="47"/>
      <c r="AT103" s="47"/>
      <c r="AU103" s="47"/>
      <c r="AV103" s="24"/>
      <c r="AW103" s="24"/>
      <c r="AX103" s="24"/>
      <c r="AY103" s="24"/>
      <c r="AZ103" s="24"/>
      <c r="BA103" s="24"/>
      <c r="BB103" s="24"/>
      <c r="BC103" s="24"/>
      <c r="BD103" s="24"/>
      <c r="BE103" s="25"/>
      <c r="BF103" s="26"/>
      <c r="BG103" s="26"/>
      <c r="BH103" s="26"/>
      <c r="BI103" s="26"/>
      <c r="BJ103" s="26"/>
      <c r="BK103" s="27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>
        <v>-1300540.8500000001</v>
      </c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>
        <f t="shared" si="5"/>
        <v>-1300540.8500000001</v>
      </c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5"/>
    </row>
    <row r="104" spans="1:166" ht="26.25" customHeight="1">
      <c r="A104" s="36" t="s">
        <v>139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8"/>
      <c r="AP104" s="39" t="s">
        <v>140</v>
      </c>
      <c r="AQ104" s="40"/>
      <c r="AR104" s="40"/>
      <c r="AS104" s="40"/>
      <c r="AT104" s="40"/>
      <c r="AU104" s="41"/>
      <c r="AV104" s="42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4"/>
      <c r="BL104" s="31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3"/>
      <c r="CF104" s="31">
        <v>1176511.73</v>
      </c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3"/>
      <c r="CW104" s="31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3"/>
      <c r="DN104" s="31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3"/>
      <c r="EE104" s="34">
        <f t="shared" si="5"/>
        <v>1176511.73</v>
      </c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5"/>
    </row>
    <row r="105" spans="1:166" ht="27.75" customHeight="1">
      <c r="A105" s="36" t="s">
        <v>141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45"/>
      <c r="AP105" s="46" t="s">
        <v>142</v>
      </c>
      <c r="AQ105" s="47"/>
      <c r="AR105" s="47"/>
      <c r="AS105" s="47"/>
      <c r="AT105" s="47"/>
      <c r="AU105" s="47"/>
      <c r="AV105" s="24"/>
      <c r="AW105" s="24"/>
      <c r="AX105" s="24"/>
      <c r="AY105" s="24"/>
      <c r="AZ105" s="24"/>
      <c r="BA105" s="24"/>
      <c r="BB105" s="24"/>
      <c r="BC105" s="24"/>
      <c r="BD105" s="24"/>
      <c r="BE105" s="25"/>
      <c r="BF105" s="26"/>
      <c r="BG105" s="26"/>
      <c r="BH105" s="26"/>
      <c r="BI105" s="26"/>
      <c r="BJ105" s="26"/>
      <c r="BK105" s="27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1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3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>
        <f t="shared" si="5"/>
        <v>0</v>
      </c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5"/>
    </row>
    <row r="106" spans="1:166" ht="24" customHeight="1">
      <c r="A106" s="36" t="s">
        <v>143</v>
      </c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8"/>
      <c r="AP106" s="39" t="s">
        <v>144</v>
      </c>
      <c r="AQ106" s="40"/>
      <c r="AR106" s="40"/>
      <c r="AS106" s="40"/>
      <c r="AT106" s="40"/>
      <c r="AU106" s="41"/>
      <c r="AV106" s="42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4"/>
      <c r="BL106" s="31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3"/>
      <c r="CF106" s="31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3"/>
      <c r="CW106" s="31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3"/>
      <c r="DN106" s="31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3"/>
      <c r="EE106" s="34">
        <f t="shared" si="5"/>
        <v>0</v>
      </c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5"/>
    </row>
    <row r="107" spans="1:166" ht="25.5" customHeight="1">
      <c r="A107" s="20" t="s">
        <v>145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2"/>
      <c r="AP107" s="23" t="s">
        <v>146</v>
      </c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5"/>
      <c r="BF107" s="26"/>
      <c r="BG107" s="26"/>
      <c r="BH107" s="26"/>
      <c r="BI107" s="26"/>
      <c r="BJ107" s="26"/>
      <c r="BK107" s="27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28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30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>
        <f t="shared" si="5"/>
        <v>0</v>
      </c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9"/>
    </row>
    <row r="108" spans="1:166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>
      <c r="A110" s="1" t="s">
        <v>147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"/>
      <c r="AG110" s="1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 t="s">
        <v>148</v>
      </c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17" t="s">
        <v>149</v>
      </c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"/>
      <c r="AG111" s="1"/>
      <c r="AH111" s="17" t="s">
        <v>150</v>
      </c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 t="s">
        <v>151</v>
      </c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"/>
      <c r="DR111" s="1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>
      <c r="A112" s="1" t="s">
        <v>152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"/>
      <c r="AG112" s="1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7" t="s">
        <v>149</v>
      </c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7"/>
      <c r="DR112" s="7"/>
      <c r="DS112" s="17" t="s">
        <v>150</v>
      </c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7" t="s">
        <v>149</v>
      </c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7"/>
      <c r="AG113" s="7"/>
      <c r="AH113" s="17" t="s">
        <v>150</v>
      </c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7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>
      <c r="A115" s="14" t="s">
        <v>153</v>
      </c>
      <c r="B115" s="14"/>
      <c r="C115" s="15"/>
      <c r="D115" s="15"/>
      <c r="E115" s="15"/>
      <c r="F115" s="1" t="s">
        <v>153</v>
      </c>
      <c r="G115" s="1"/>
      <c r="H115" s="1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4">
        <v>200</v>
      </c>
      <c r="Z115" s="14"/>
      <c r="AA115" s="14"/>
      <c r="AB115" s="14"/>
      <c r="AC115" s="14"/>
      <c r="AD115" s="13"/>
      <c r="AE115" s="13"/>
      <c r="AF115" s="1"/>
      <c r="AG115" s="1" t="s">
        <v>154</v>
      </c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1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1"/>
      <c r="CY116" s="1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1"/>
      <c r="DW116" s="1"/>
      <c r="DX116" s="2"/>
      <c r="DY116" s="2"/>
      <c r="DZ116" s="5"/>
      <c r="EA116" s="5"/>
      <c r="EB116" s="5"/>
      <c r="EC116" s="1"/>
      <c r="ED116" s="1"/>
      <c r="EE116" s="1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2"/>
      <c r="EW116" s="2"/>
      <c r="EX116" s="2"/>
      <c r="EY116" s="2"/>
      <c r="EZ116" s="2"/>
      <c r="FA116" s="8"/>
      <c r="FB116" s="8"/>
      <c r="FC116" s="1"/>
      <c r="FD116" s="1"/>
      <c r="FE116" s="1"/>
      <c r="FF116" s="1"/>
      <c r="FG116" s="1"/>
      <c r="FH116" s="1"/>
      <c r="FI116" s="1"/>
      <c r="FJ116" s="1"/>
    </row>
    <row r="117" spans="1:166" ht="9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1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10"/>
      <c r="CY117" s="10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</sheetData>
  <mergeCells count="745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A43:FJ43"/>
    <mergeCell ref="A44:AJ45"/>
    <mergeCell ref="AK44:AP45"/>
    <mergeCell ref="AQ44:BB45"/>
    <mergeCell ref="BC44:BT45"/>
    <mergeCell ref="EX45:FJ45"/>
    <mergeCell ref="BU44:CG45"/>
    <mergeCell ref="CH44:EJ44"/>
    <mergeCell ref="EK44:FJ44"/>
    <mergeCell ref="CH45:CW45"/>
    <mergeCell ref="CX45:DJ45"/>
    <mergeCell ref="DK45:DW45"/>
    <mergeCell ref="DX45:EJ45"/>
    <mergeCell ref="EK45:EW45"/>
    <mergeCell ref="A47:AJ47"/>
    <mergeCell ref="AK47:AP47"/>
    <mergeCell ref="AQ47:BB47"/>
    <mergeCell ref="BC47:BT47"/>
    <mergeCell ref="BU47:CG47"/>
    <mergeCell ref="A46:AJ46"/>
    <mergeCell ref="AK46:AP46"/>
    <mergeCell ref="AQ46:BB46"/>
    <mergeCell ref="BC46:BT46"/>
    <mergeCell ref="BU46:CG46"/>
    <mergeCell ref="CH47:CW47"/>
    <mergeCell ref="CX47:DJ47"/>
    <mergeCell ref="DK47:DW47"/>
    <mergeCell ref="DX47:EJ47"/>
    <mergeCell ref="EK47:EW47"/>
    <mergeCell ref="EX47:FJ47"/>
    <mergeCell ref="CX46:DJ46"/>
    <mergeCell ref="DK46:DW46"/>
    <mergeCell ref="DX46:EJ46"/>
    <mergeCell ref="EK46:EW46"/>
    <mergeCell ref="EX46:FJ46"/>
    <mergeCell ref="CH46:CW46"/>
    <mergeCell ref="EK49:EW49"/>
    <mergeCell ref="EX49:FJ49"/>
    <mergeCell ref="BU49:CG49"/>
    <mergeCell ref="CH49:CW49"/>
    <mergeCell ref="CX49:DJ49"/>
    <mergeCell ref="DK49:DW49"/>
    <mergeCell ref="CX48:DJ48"/>
    <mergeCell ref="A49:AJ49"/>
    <mergeCell ref="AK49:AP49"/>
    <mergeCell ref="AQ49:BB49"/>
    <mergeCell ref="BC49:BT49"/>
    <mergeCell ref="DX49:EJ49"/>
    <mergeCell ref="EK48:EW48"/>
    <mergeCell ref="EX48:FJ48"/>
    <mergeCell ref="A48:AJ48"/>
    <mergeCell ref="AK48:AP48"/>
    <mergeCell ref="AQ48:BB48"/>
    <mergeCell ref="BC48:BT48"/>
    <mergeCell ref="BU48:CG48"/>
    <mergeCell ref="DK48:DW48"/>
    <mergeCell ref="DX48:EJ48"/>
    <mergeCell ref="CH48:C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EX80:FJ80"/>
    <mergeCell ref="BU80:CG80"/>
    <mergeCell ref="CH80:CW80"/>
    <mergeCell ref="CX80:DJ80"/>
    <mergeCell ref="DK80:DW80"/>
    <mergeCell ref="DX81:EJ81"/>
    <mergeCell ref="DK81:DW81"/>
    <mergeCell ref="A80:AJ80"/>
    <mergeCell ref="AK80:AP80"/>
    <mergeCell ref="AQ80:BB80"/>
    <mergeCell ref="BC80:BT80"/>
    <mergeCell ref="DX80:EJ80"/>
    <mergeCell ref="EK80:EW80"/>
    <mergeCell ref="A89:FJ89"/>
    <mergeCell ref="CF90:ES90"/>
    <mergeCell ref="ET90:FJ91"/>
    <mergeCell ref="CF91:CV91"/>
    <mergeCell ref="CW91:DM91"/>
    <mergeCell ref="DN91:ED91"/>
    <mergeCell ref="A81:AJ81"/>
    <mergeCell ref="AK81:AP81"/>
    <mergeCell ref="AQ81:BB81"/>
    <mergeCell ref="BC81:BT81"/>
    <mergeCell ref="EK81:EW81"/>
    <mergeCell ref="EX81:FJ81"/>
    <mergeCell ref="BU81:CG81"/>
    <mergeCell ref="CH81:CW81"/>
    <mergeCell ref="CX81:DJ81"/>
    <mergeCell ref="EE91:ES91"/>
    <mergeCell ref="CF92:CV92"/>
    <mergeCell ref="CW92:DM92"/>
    <mergeCell ref="DN92:ED92"/>
    <mergeCell ref="EE92:ES92"/>
    <mergeCell ref="A92:AO92"/>
    <mergeCell ref="AP92:AU92"/>
    <mergeCell ref="AV92:BK92"/>
    <mergeCell ref="BL92:CE92"/>
    <mergeCell ref="A90:AO91"/>
    <mergeCell ref="AP90:AU91"/>
    <mergeCell ref="AV90:BK91"/>
    <mergeCell ref="BL90:CE91"/>
    <mergeCell ref="ET92:FJ92"/>
    <mergeCell ref="A93:AO93"/>
    <mergeCell ref="AP93:AU93"/>
    <mergeCell ref="AV93:BK93"/>
    <mergeCell ref="BL93:CE93"/>
    <mergeCell ref="CF93:CV93"/>
    <mergeCell ref="CW93:DM93"/>
    <mergeCell ref="DN93:ED93"/>
    <mergeCell ref="EE93:ES93"/>
    <mergeCell ref="ET93:FJ93"/>
    <mergeCell ref="EE94:ES94"/>
    <mergeCell ref="ET94:FJ94"/>
    <mergeCell ref="ET95:FJ95"/>
    <mergeCell ref="CF95:CV95"/>
    <mergeCell ref="CW95:DM95"/>
    <mergeCell ref="DN95:ED95"/>
    <mergeCell ref="EE95:ES95"/>
    <mergeCell ref="A94:AO94"/>
    <mergeCell ref="AP94:AU94"/>
    <mergeCell ref="AV94:BK94"/>
    <mergeCell ref="BL94:CE94"/>
    <mergeCell ref="CF94:CV94"/>
    <mergeCell ref="CW94:DM94"/>
    <mergeCell ref="A95:AO95"/>
    <mergeCell ref="AP95:AU95"/>
    <mergeCell ref="AV95:BK95"/>
    <mergeCell ref="BL95:CE95"/>
    <mergeCell ref="A96:AO96"/>
    <mergeCell ref="AP96:AU96"/>
    <mergeCell ref="AV96:BK96"/>
    <mergeCell ref="BL96:CE96"/>
    <mergeCell ref="DN94:ED94"/>
    <mergeCell ref="CW96:DM96"/>
    <mergeCell ref="DN96:ED96"/>
    <mergeCell ref="EE96:ES96"/>
    <mergeCell ref="ET96:FJ96"/>
    <mergeCell ref="ET97:FJ97"/>
    <mergeCell ref="CF97:CV97"/>
    <mergeCell ref="CW97:DM97"/>
    <mergeCell ref="DN97:ED97"/>
    <mergeCell ref="EE97:ES97"/>
    <mergeCell ref="A97:AO97"/>
    <mergeCell ref="AP97:AU97"/>
    <mergeCell ref="AV97:BK97"/>
    <mergeCell ref="BL97:CE97"/>
    <mergeCell ref="A98:AO98"/>
    <mergeCell ref="AP98:AU98"/>
    <mergeCell ref="AV98:BK98"/>
    <mergeCell ref="BL98:CE98"/>
    <mergeCell ref="CF96:CV96"/>
    <mergeCell ref="EE99:ES99"/>
    <mergeCell ref="ET99:FJ99"/>
    <mergeCell ref="ET100:FJ100"/>
    <mergeCell ref="A100:AO100"/>
    <mergeCell ref="AP100:AU100"/>
    <mergeCell ref="AV100:BK100"/>
    <mergeCell ref="BL100:CE100"/>
    <mergeCell ref="CF100:CV100"/>
    <mergeCell ref="CF98:CV98"/>
    <mergeCell ref="CW98:DM98"/>
    <mergeCell ref="DN98:ED98"/>
    <mergeCell ref="EE98:ES98"/>
    <mergeCell ref="ET98:FJ98"/>
    <mergeCell ref="A99:AO99"/>
    <mergeCell ref="AP99:AU99"/>
    <mergeCell ref="AV99:BK99"/>
    <mergeCell ref="BL99:CE99"/>
    <mergeCell ref="CF99:CV99"/>
    <mergeCell ref="A101:AO101"/>
    <mergeCell ref="AP101:AU101"/>
    <mergeCell ref="AV101:BK101"/>
    <mergeCell ref="BL101:CE101"/>
    <mergeCell ref="CF101:CV101"/>
    <mergeCell ref="CW101:DM101"/>
    <mergeCell ref="DN101:ED101"/>
    <mergeCell ref="CW99:DM99"/>
    <mergeCell ref="DN99:ED99"/>
    <mergeCell ref="EE101:ES101"/>
    <mergeCell ref="ET101:FJ101"/>
    <mergeCell ref="CF102:CV102"/>
    <mergeCell ref="CW102:DM102"/>
    <mergeCell ref="DN102:ED102"/>
    <mergeCell ref="EE102:ES102"/>
    <mergeCell ref="CW100:DM100"/>
    <mergeCell ref="DN100:ED100"/>
    <mergeCell ref="EE100:ES100"/>
    <mergeCell ref="CW103:DM103"/>
    <mergeCell ref="DN103:ED103"/>
    <mergeCell ref="EE103:ES103"/>
    <mergeCell ref="ET103:FJ103"/>
    <mergeCell ref="CF104:CV104"/>
    <mergeCell ref="CW104:DM104"/>
    <mergeCell ref="DN104:ED104"/>
    <mergeCell ref="EE104:ES104"/>
    <mergeCell ref="A102:AO102"/>
    <mergeCell ref="AP102:AU102"/>
    <mergeCell ref="AV102:BK102"/>
    <mergeCell ref="BL102:CE102"/>
    <mergeCell ref="ET102:FJ102"/>
    <mergeCell ref="A103:AO103"/>
    <mergeCell ref="AP103:AU103"/>
    <mergeCell ref="AV103:BK103"/>
    <mergeCell ref="BL103:CE103"/>
    <mergeCell ref="CF103:CV103"/>
    <mergeCell ref="ET105:FJ105"/>
    <mergeCell ref="A106:AO106"/>
    <mergeCell ref="AP106:AU106"/>
    <mergeCell ref="AV106:BK106"/>
    <mergeCell ref="BL106:CE106"/>
    <mergeCell ref="ET106:FJ106"/>
    <mergeCell ref="CF106:CV106"/>
    <mergeCell ref="A104:AO104"/>
    <mergeCell ref="AP104:AU104"/>
    <mergeCell ref="AV104:BK104"/>
    <mergeCell ref="BL104:CE104"/>
    <mergeCell ref="ET104:FJ104"/>
    <mergeCell ref="A105:AO105"/>
    <mergeCell ref="AP105:AU105"/>
    <mergeCell ref="AV105:BK105"/>
    <mergeCell ref="BL105:CE105"/>
    <mergeCell ref="CF105:CV105"/>
    <mergeCell ref="CW106:DM106"/>
    <mergeCell ref="DN106:ED106"/>
    <mergeCell ref="EE106:ES106"/>
    <mergeCell ref="CW107:DM107"/>
    <mergeCell ref="DN107:ED107"/>
    <mergeCell ref="EE107:ES107"/>
    <mergeCell ref="CW105:DM105"/>
    <mergeCell ref="DN105:ED105"/>
    <mergeCell ref="EE105:ES105"/>
    <mergeCell ref="N110:AE110"/>
    <mergeCell ref="AH110:BH110"/>
    <mergeCell ref="N111:AE111"/>
    <mergeCell ref="AH111:BH111"/>
    <mergeCell ref="R112:AE112"/>
    <mergeCell ref="AH112:BH112"/>
    <mergeCell ref="ET107:FJ107"/>
    <mergeCell ref="A107:AO107"/>
    <mergeCell ref="AP107:AU107"/>
    <mergeCell ref="AV107:BK107"/>
    <mergeCell ref="BL107:CE107"/>
    <mergeCell ref="CF107:CV107"/>
    <mergeCell ref="AD115:AE115"/>
    <mergeCell ref="A115:B115"/>
    <mergeCell ref="C115:E115"/>
    <mergeCell ref="I115:X115"/>
    <mergeCell ref="Y115:AC115"/>
    <mergeCell ref="DC112:DP112"/>
    <mergeCell ref="DS112:ES112"/>
    <mergeCell ref="DC111:DP111"/>
    <mergeCell ref="DS111:ES111"/>
    <mergeCell ref="R113:AE113"/>
    <mergeCell ref="AH113:BH113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J33"/>
  <sheetViews>
    <sheetView tabSelected="1" topLeftCell="AN1" workbookViewId="0">
      <selection activeCell="EY36" sqref="EY36"/>
    </sheetView>
  </sheetViews>
  <sheetFormatPr defaultRowHeight="11.25" customHeight="1"/>
  <cols>
    <col min="1" max="35" width="0.85546875" hidden="1" customWidth="1"/>
    <col min="36" max="36" width="2.140625" hidden="1" customWidth="1"/>
    <col min="37" max="39" width="0.85546875" hidden="1" customWidth="1"/>
    <col min="40" max="53" width="0.85546875" customWidth="1"/>
    <col min="54" max="54" width="15.7109375" customWidth="1"/>
    <col min="55" max="61" width="0.85546875" customWidth="1"/>
    <col min="62" max="83" width="0.85546875" hidden="1" customWidth="1"/>
    <col min="84" max="139" width="0.85546875" customWidth="1"/>
    <col min="140" max="140" width="1.7109375" customWidth="1"/>
    <col min="141" max="166" width="0.85546875" customWidth="1"/>
  </cols>
  <sheetData>
    <row r="1" spans="1:166" ht="15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102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thickBot="1">
      <c r="A4" s="102" t="s">
        <v>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"/>
      <c r="ES4" s="1"/>
      <c r="ET4" s="79" t="s">
        <v>4</v>
      </c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2" t="s">
        <v>5</v>
      </c>
      <c r="ER5" s="1"/>
      <c r="ES5" s="1"/>
      <c r="ET5" s="105" t="s">
        <v>6</v>
      </c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106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9" t="s">
        <v>16</v>
      </c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2" t="s">
        <v>7</v>
      </c>
      <c r="ER6" s="1"/>
      <c r="ES6" s="1"/>
      <c r="ET6" s="39" t="s">
        <v>17</v>
      </c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107"/>
    </row>
    <row r="7" spans="1:166" ht="15" customHeight="1">
      <c r="A7" s="111" t="s">
        <v>8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"/>
      <c r="BD7" s="1"/>
      <c r="BE7" s="109" t="s">
        <v>18</v>
      </c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2"/>
      <c r="ER7" s="1"/>
      <c r="ES7" s="1"/>
      <c r="ET7" s="51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114"/>
    </row>
    <row r="8" spans="1:166" ht="15" customHeight="1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"/>
      <c r="BD8" s="1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2" t="s">
        <v>9</v>
      </c>
      <c r="ER8" s="1"/>
      <c r="ES8" s="1"/>
      <c r="ET8" s="39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4"/>
    </row>
    <row r="9" spans="1:166" ht="15" customHeight="1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"/>
      <c r="BD9" s="1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2" t="s">
        <v>10</v>
      </c>
      <c r="ER9" s="1"/>
      <c r="ES9" s="1"/>
      <c r="ET9" s="39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4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1"/>
      <c r="W10" s="11"/>
      <c r="X10" s="16" t="s">
        <v>19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2" t="s">
        <v>12</v>
      </c>
      <c r="ER10" s="1"/>
      <c r="ES10" s="1"/>
      <c r="ET10" s="39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107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9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107"/>
    </row>
    <row r="12" spans="1:166" ht="15" customHeight="1" thickBo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2" t="s">
        <v>15</v>
      </c>
      <c r="ER12" s="1"/>
      <c r="ES12" s="1"/>
      <c r="ET12" s="108">
        <v>383</v>
      </c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102" t="s">
        <v>20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  <c r="FE14" s="102"/>
      <c r="FF14" s="102"/>
      <c r="FG14" s="102"/>
      <c r="FH14" s="102"/>
      <c r="FI14" s="102"/>
      <c r="FJ14" s="102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85" t="s">
        <v>21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6"/>
      <c r="AN16" s="89" t="s">
        <v>22</v>
      </c>
      <c r="AO16" s="85"/>
      <c r="AP16" s="85"/>
      <c r="AQ16" s="85"/>
      <c r="AR16" s="85"/>
      <c r="AS16" s="86"/>
      <c r="AT16" s="89" t="s">
        <v>23</v>
      </c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6"/>
      <c r="BJ16" s="89" t="s">
        <v>24</v>
      </c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6"/>
      <c r="CF16" s="76" t="s">
        <v>25</v>
      </c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8"/>
      <c r="ET16" s="89" t="s">
        <v>26</v>
      </c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  <c r="FF16" s="85"/>
      <c r="FG16" s="85"/>
      <c r="FH16" s="85"/>
      <c r="FI16" s="85"/>
      <c r="FJ16" s="92"/>
    </row>
    <row r="17" spans="1:166" ht="57.75" customHeight="1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8"/>
      <c r="AN17" s="90"/>
      <c r="AO17" s="87"/>
      <c r="AP17" s="87"/>
      <c r="AQ17" s="87"/>
      <c r="AR17" s="87"/>
      <c r="AS17" s="88"/>
      <c r="AT17" s="90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8"/>
      <c r="BJ17" s="90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8"/>
      <c r="CF17" s="77" t="s">
        <v>27</v>
      </c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8"/>
      <c r="CW17" s="76" t="s">
        <v>157</v>
      </c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8"/>
      <c r="DN17" s="76" t="s">
        <v>158</v>
      </c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8"/>
      <c r="EE17" s="76" t="s">
        <v>30</v>
      </c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8"/>
      <c r="ET17" s="90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93"/>
    </row>
    <row r="18" spans="1:166" ht="12" customHeight="1" thickBot="1">
      <c r="A18" s="82">
        <v>1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3"/>
      <c r="AN18" s="79">
        <v>2</v>
      </c>
      <c r="AO18" s="80"/>
      <c r="AP18" s="80"/>
      <c r="AQ18" s="80"/>
      <c r="AR18" s="80"/>
      <c r="AS18" s="81"/>
      <c r="AT18" s="79">
        <v>3</v>
      </c>
      <c r="AU18" s="80"/>
      <c r="AV18" s="80"/>
      <c r="AW18" s="80"/>
      <c r="AX18" s="80"/>
      <c r="AY18" s="80"/>
      <c r="AZ18" s="80"/>
      <c r="BA18" s="80"/>
      <c r="BB18" s="80"/>
      <c r="BC18" s="65"/>
      <c r="BD18" s="65"/>
      <c r="BE18" s="65"/>
      <c r="BF18" s="65"/>
      <c r="BG18" s="65"/>
      <c r="BH18" s="65"/>
      <c r="BI18" s="84"/>
      <c r="BJ18" s="79">
        <v>4</v>
      </c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1"/>
      <c r="CF18" s="79">
        <v>5</v>
      </c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1"/>
      <c r="CW18" s="79">
        <v>6</v>
      </c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1"/>
      <c r="DN18" s="79">
        <v>7</v>
      </c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1"/>
      <c r="EE18" s="79">
        <v>8</v>
      </c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1"/>
      <c r="ET18" s="64">
        <v>9</v>
      </c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6"/>
    </row>
    <row r="19" spans="1:166" ht="15" customHeight="1">
      <c r="A19" s="99" t="s">
        <v>31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69" t="s">
        <v>32</v>
      </c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1"/>
      <c r="BD19" s="72"/>
      <c r="BE19" s="72"/>
      <c r="BF19" s="72"/>
      <c r="BG19" s="72"/>
      <c r="BH19" s="72"/>
      <c r="BI19" s="73"/>
      <c r="BJ19" s="74">
        <v>3483394</v>
      </c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>
        <f>CW21+CW22+CW23+CW24+CW25+CW26+CW27+CW28+CW29+CW30+CW31+CW32</f>
        <v>1300540.8500000001</v>
      </c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>
        <f>DN21+DN22+DN23+DN24+DN25+DN26+DN27+DN28+DN29+DN30+DN31+DN32</f>
        <v>944060.84</v>
      </c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>
        <v>1300540.8500000001</v>
      </c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5"/>
    </row>
    <row r="20" spans="1:166" ht="15" customHeight="1">
      <c r="A20" s="37" t="s">
        <v>33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46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8"/>
      <c r="BD20" s="40"/>
      <c r="BE20" s="40"/>
      <c r="BF20" s="40"/>
      <c r="BG20" s="40"/>
      <c r="BH20" s="40"/>
      <c r="BI20" s="41"/>
      <c r="BJ20" s="34">
        <v>3483394</v>
      </c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>
        <v>1300540.8500000001</v>
      </c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1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3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5"/>
    </row>
    <row r="21" spans="1:166" ht="15.75" customHeight="1">
      <c r="A21" s="101" t="s">
        <v>34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8"/>
      <c r="AN21" s="46" t="s">
        <v>155</v>
      </c>
      <c r="AO21" s="47"/>
      <c r="AP21" s="47"/>
      <c r="AQ21" s="47"/>
      <c r="AR21" s="47"/>
      <c r="AS21" s="47"/>
      <c r="AT21" s="47" t="s">
        <v>35</v>
      </c>
      <c r="AU21" s="47"/>
      <c r="AV21" s="47"/>
      <c r="AW21" s="47"/>
      <c r="AX21" s="47"/>
      <c r="AY21" s="47"/>
      <c r="AZ21" s="47"/>
      <c r="BA21" s="47"/>
      <c r="BB21" s="47"/>
      <c r="BC21" s="48"/>
      <c r="BD21" s="40"/>
      <c r="BE21" s="40"/>
      <c r="BF21" s="40"/>
      <c r="BG21" s="40"/>
      <c r="BH21" s="40"/>
      <c r="BI21" s="41"/>
      <c r="BJ21" s="34">
        <v>132000</v>
      </c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115">
        <v>111</v>
      </c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34">
        <v>32207.45</v>
      </c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>
        <v>23900.66</v>
      </c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1">
        <f>CW21-DN21</f>
        <v>8306.7900000000009</v>
      </c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3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5"/>
    </row>
    <row r="22" spans="1:166" ht="15.75" customHeight="1">
      <c r="A22" s="101" t="s">
        <v>36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8"/>
      <c r="AN22" s="46" t="s">
        <v>155</v>
      </c>
      <c r="AO22" s="47"/>
      <c r="AP22" s="47"/>
      <c r="AQ22" s="47"/>
      <c r="AR22" s="47"/>
      <c r="AS22" s="47"/>
      <c r="AT22" s="47" t="s">
        <v>37</v>
      </c>
      <c r="AU22" s="47"/>
      <c r="AV22" s="47"/>
      <c r="AW22" s="47"/>
      <c r="AX22" s="47"/>
      <c r="AY22" s="47"/>
      <c r="AZ22" s="47"/>
      <c r="BA22" s="47"/>
      <c r="BB22" s="47"/>
      <c r="BC22" s="48"/>
      <c r="BD22" s="40"/>
      <c r="BE22" s="40"/>
      <c r="BF22" s="40"/>
      <c r="BG22" s="40"/>
      <c r="BH22" s="40"/>
      <c r="BI22" s="41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115">
        <v>111</v>
      </c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34">
        <v>-4.12</v>
      </c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>
        <v>-4.12</v>
      </c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1">
        <f t="shared" ref="EE22:EE32" si="0">CW22-DN22</f>
        <v>0</v>
      </c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3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5"/>
    </row>
    <row r="23" spans="1:166" ht="15.75" customHeight="1">
      <c r="A23" s="97" t="s">
        <v>38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8"/>
      <c r="AN23" s="46" t="s">
        <v>155</v>
      </c>
      <c r="AO23" s="47"/>
      <c r="AP23" s="47"/>
      <c r="AQ23" s="47"/>
      <c r="AR23" s="47"/>
      <c r="AS23" s="47"/>
      <c r="AT23" s="47" t="s">
        <v>39</v>
      </c>
      <c r="AU23" s="47"/>
      <c r="AV23" s="47"/>
      <c r="AW23" s="47"/>
      <c r="AX23" s="47"/>
      <c r="AY23" s="47"/>
      <c r="AZ23" s="47"/>
      <c r="BA23" s="47"/>
      <c r="BB23" s="47"/>
      <c r="BC23" s="48"/>
      <c r="BD23" s="40"/>
      <c r="BE23" s="40"/>
      <c r="BF23" s="40"/>
      <c r="BG23" s="40"/>
      <c r="BH23" s="40"/>
      <c r="BI23" s="41"/>
      <c r="BJ23" s="34">
        <v>88000</v>
      </c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115">
        <v>111</v>
      </c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34">
        <v>26481.62</v>
      </c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1">
        <f t="shared" si="0"/>
        <v>26481.62</v>
      </c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3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5"/>
    </row>
    <row r="24" spans="1:166" ht="15.75" customHeight="1">
      <c r="A24" s="97" t="s">
        <v>40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8"/>
      <c r="AN24" s="46" t="s">
        <v>155</v>
      </c>
      <c r="AO24" s="47"/>
      <c r="AP24" s="47"/>
      <c r="AQ24" s="47"/>
      <c r="AR24" s="47"/>
      <c r="AS24" s="47"/>
      <c r="AT24" s="47" t="s">
        <v>41</v>
      </c>
      <c r="AU24" s="47"/>
      <c r="AV24" s="47"/>
      <c r="AW24" s="47"/>
      <c r="AX24" s="47"/>
      <c r="AY24" s="47"/>
      <c r="AZ24" s="47"/>
      <c r="BA24" s="47"/>
      <c r="BB24" s="47"/>
      <c r="BC24" s="48"/>
      <c r="BD24" s="40"/>
      <c r="BE24" s="40"/>
      <c r="BF24" s="40"/>
      <c r="BG24" s="40"/>
      <c r="BH24" s="40"/>
      <c r="BI24" s="41"/>
      <c r="BJ24" s="34">
        <v>180000</v>
      </c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115">
        <v>111</v>
      </c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34">
        <v>157.91999999999999</v>
      </c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>
        <v>598</v>
      </c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1">
        <f t="shared" si="0"/>
        <v>-440.08000000000004</v>
      </c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3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5"/>
    </row>
    <row r="25" spans="1:166" ht="15.75" customHeight="1">
      <c r="A25" s="97" t="s">
        <v>42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8"/>
      <c r="AN25" s="46" t="s">
        <v>155</v>
      </c>
      <c r="AO25" s="47"/>
      <c r="AP25" s="47"/>
      <c r="AQ25" s="47"/>
      <c r="AR25" s="47"/>
      <c r="AS25" s="47"/>
      <c r="AT25" s="47" t="s">
        <v>43</v>
      </c>
      <c r="AU25" s="47"/>
      <c r="AV25" s="47"/>
      <c r="AW25" s="47"/>
      <c r="AX25" s="47"/>
      <c r="AY25" s="47"/>
      <c r="AZ25" s="47"/>
      <c r="BA25" s="47"/>
      <c r="BB25" s="47"/>
      <c r="BC25" s="48"/>
      <c r="BD25" s="40"/>
      <c r="BE25" s="40"/>
      <c r="BF25" s="40"/>
      <c r="BG25" s="40"/>
      <c r="BH25" s="40"/>
      <c r="BI25" s="41"/>
      <c r="BJ25" s="34">
        <v>121000</v>
      </c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115">
        <v>111</v>
      </c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34">
        <v>35257.93</v>
      </c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>
        <v>35257.93</v>
      </c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1">
        <f t="shared" si="0"/>
        <v>0</v>
      </c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3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5"/>
    </row>
    <row r="26" spans="1:166" ht="15.75" customHeight="1">
      <c r="A26" s="97" t="s">
        <v>44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8"/>
      <c r="AN26" s="46" t="s">
        <v>155</v>
      </c>
      <c r="AO26" s="47"/>
      <c r="AP26" s="47"/>
      <c r="AQ26" s="47"/>
      <c r="AR26" s="47"/>
      <c r="AS26" s="47"/>
      <c r="AT26" s="47" t="s">
        <v>45</v>
      </c>
      <c r="AU26" s="47"/>
      <c r="AV26" s="47"/>
      <c r="AW26" s="47"/>
      <c r="AX26" s="47"/>
      <c r="AY26" s="47"/>
      <c r="AZ26" s="47"/>
      <c r="BA26" s="47"/>
      <c r="BB26" s="47"/>
      <c r="BC26" s="48"/>
      <c r="BD26" s="40"/>
      <c r="BE26" s="40"/>
      <c r="BF26" s="40"/>
      <c r="BG26" s="40"/>
      <c r="BH26" s="40"/>
      <c r="BI26" s="41"/>
      <c r="BJ26" s="34">
        <v>287000</v>
      </c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115">
        <v>111</v>
      </c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34">
        <v>2423.8000000000002</v>
      </c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>
        <v>2392.12</v>
      </c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1">
        <f t="shared" si="0"/>
        <v>31.680000000000291</v>
      </c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3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5"/>
    </row>
    <row r="27" spans="1:166" ht="15.75" customHeight="1">
      <c r="A27" s="97" t="s">
        <v>46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8"/>
      <c r="AN27" s="46" t="s">
        <v>134</v>
      </c>
      <c r="AO27" s="47"/>
      <c r="AP27" s="47"/>
      <c r="AQ27" s="47"/>
      <c r="AR27" s="47"/>
      <c r="AS27" s="47"/>
      <c r="AT27" s="47" t="s">
        <v>47</v>
      </c>
      <c r="AU27" s="47"/>
      <c r="AV27" s="47"/>
      <c r="AW27" s="47"/>
      <c r="AX27" s="47"/>
      <c r="AY27" s="47"/>
      <c r="AZ27" s="47"/>
      <c r="BA27" s="47"/>
      <c r="BB27" s="47"/>
      <c r="BC27" s="48"/>
      <c r="BD27" s="40"/>
      <c r="BE27" s="40"/>
      <c r="BF27" s="40"/>
      <c r="BG27" s="40"/>
      <c r="BH27" s="40"/>
      <c r="BI27" s="41"/>
      <c r="BJ27" s="34">
        <v>33000</v>
      </c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115">
        <v>121</v>
      </c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1">
        <f t="shared" si="0"/>
        <v>0</v>
      </c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3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5"/>
    </row>
    <row r="28" spans="1:166" ht="15.75" customHeight="1">
      <c r="A28" s="97" t="s">
        <v>48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8"/>
      <c r="AN28" s="46" t="s">
        <v>156</v>
      </c>
      <c r="AO28" s="47"/>
      <c r="AP28" s="47"/>
      <c r="AQ28" s="47"/>
      <c r="AR28" s="47"/>
      <c r="AS28" s="47"/>
      <c r="AT28" s="47" t="s">
        <v>49</v>
      </c>
      <c r="AU28" s="47"/>
      <c r="AV28" s="47"/>
      <c r="AW28" s="47"/>
      <c r="AX28" s="47"/>
      <c r="AY28" s="47"/>
      <c r="AZ28" s="47"/>
      <c r="BA28" s="47"/>
      <c r="BB28" s="47"/>
      <c r="BC28" s="48"/>
      <c r="BD28" s="40"/>
      <c r="BE28" s="40"/>
      <c r="BF28" s="40"/>
      <c r="BG28" s="40"/>
      <c r="BH28" s="40"/>
      <c r="BI28" s="41"/>
      <c r="BJ28" s="34">
        <v>45000</v>
      </c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115">
        <v>134</v>
      </c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34">
        <v>45000</v>
      </c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>
        <v>30000</v>
      </c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1">
        <f t="shared" si="0"/>
        <v>15000</v>
      </c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3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5"/>
    </row>
    <row r="29" spans="1:166" ht="15.75" customHeight="1">
      <c r="A29" s="97" t="s">
        <v>50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8"/>
      <c r="AN29" s="46" t="s">
        <v>156</v>
      </c>
      <c r="AO29" s="47"/>
      <c r="AP29" s="47"/>
      <c r="AQ29" s="47"/>
      <c r="AR29" s="47"/>
      <c r="AS29" s="47"/>
      <c r="AT29" s="47" t="s">
        <v>51</v>
      </c>
      <c r="AU29" s="47"/>
      <c r="AV29" s="47"/>
      <c r="AW29" s="47"/>
      <c r="AX29" s="47"/>
      <c r="AY29" s="47"/>
      <c r="AZ29" s="47"/>
      <c r="BA29" s="47"/>
      <c r="BB29" s="47"/>
      <c r="BC29" s="48"/>
      <c r="BD29" s="40"/>
      <c r="BE29" s="40"/>
      <c r="BF29" s="40"/>
      <c r="BG29" s="40"/>
      <c r="BH29" s="40"/>
      <c r="BI29" s="41"/>
      <c r="BJ29" s="34">
        <v>264600</v>
      </c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115">
        <v>155</v>
      </c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34">
        <v>264600</v>
      </c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>
        <v>171500</v>
      </c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1">
        <f t="shared" si="0"/>
        <v>93100</v>
      </c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3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5"/>
    </row>
    <row r="30" spans="1:166" ht="15.75" customHeight="1">
      <c r="A30" s="97" t="s">
        <v>52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8"/>
      <c r="AN30" s="46" t="s">
        <v>156</v>
      </c>
      <c r="AO30" s="47"/>
      <c r="AP30" s="47"/>
      <c r="AQ30" s="47"/>
      <c r="AR30" s="47"/>
      <c r="AS30" s="47"/>
      <c r="AT30" s="47" t="s">
        <v>53</v>
      </c>
      <c r="AU30" s="47"/>
      <c r="AV30" s="47"/>
      <c r="AW30" s="47"/>
      <c r="AX30" s="47"/>
      <c r="AY30" s="47"/>
      <c r="AZ30" s="47"/>
      <c r="BA30" s="47"/>
      <c r="BB30" s="47"/>
      <c r="BC30" s="48"/>
      <c r="BD30" s="40"/>
      <c r="BE30" s="40"/>
      <c r="BF30" s="40"/>
      <c r="BG30" s="40"/>
      <c r="BH30" s="40"/>
      <c r="BI30" s="41"/>
      <c r="BJ30" s="34">
        <v>1940400</v>
      </c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115">
        <v>151</v>
      </c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34">
        <v>616300</v>
      </c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>
        <v>402300</v>
      </c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1">
        <f t="shared" si="0"/>
        <v>214000</v>
      </c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3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5"/>
    </row>
    <row r="31" spans="1:166" ht="15.75" customHeight="1">
      <c r="A31" s="97" t="s">
        <v>54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8"/>
      <c r="AN31" s="46" t="s">
        <v>156</v>
      </c>
      <c r="AO31" s="47"/>
      <c r="AP31" s="47"/>
      <c r="AQ31" s="47"/>
      <c r="AR31" s="47"/>
      <c r="AS31" s="47"/>
      <c r="AT31" s="47" t="s">
        <v>55</v>
      </c>
      <c r="AU31" s="47"/>
      <c r="AV31" s="47"/>
      <c r="AW31" s="47"/>
      <c r="AX31" s="47"/>
      <c r="AY31" s="47"/>
      <c r="AZ31" s="47"/>
      <c r="BA31" s="47"/>
      <c r="BB31" s="47"/>
      <c r="BC31" s="48"/>
      <c r="BD31" s="40"/>
      <c r="BE31" s="40"/>
      <c r="BF31" s="40"/>
      <c r="BG31" s="40"/>
      <c r="BH31" s="40"/>
      <c r="BI31" s="41"/>
      <c r="BJ31" s="34">
        <v>152394</v>
      </c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115">
        <v>151</v>
      </c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34">
        <v>38116.25</v>
      </c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>
        <v>38116.25</v>
      </c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1">
        <f t="shared" si="0"/>
        <v>0</v>
      </c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3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5"/>
    </row>
    <row r="32" spans="1:166" ht="15.75" customHeight="1">
      <c r="A32" s="97" t="s">
        <v>56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8"/>
      <c r="AN32" s="46" t="s">
        <v>156</v>
      </c>
      <c r="AO32" s="47"/>
      <c r="AP32" s="47"/>
      <c r="AQ32" s="47"/>
      <c r="AR32" s="47"/>
      <c r="AS32" s="47"/>
      <c r="AT32" s="47" t="s">
        <v>57</v>
      </c>
      <c r="AU32" s="47"/>
      <c r="AV32" s="47"/>
      <c r="AW32" s="47"/>
      <c r="AX32" s="47"/>
      <c r="AY32" s="47"/>
      <c r="AZ32" s="47"/>
      <c r="BA32" s="47"/>
      <c r="BB32" s="47"/>
      <c r="BC32" s="48"/>
      <c r="BD32" s="40"/>
      <c r="BE32" s="40"/>
      <c r="BF32" s="40"/>
      <c r="BG32" s="40"/>
      <c r="BH32" s="40"/>
      <c r="BI32" s="41"/>
      <c r="BJ32" s="34">
        <v>240000</v>
      </c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115">
        <v>151</v>
      </c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34">
        <v>240000</v>
      </c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>
        <v>240000</v>
      </c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1">
        <f t="shared" si="0"/>
        <v>0</v>
      </c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3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5"/>
    </row>
    <row r="33" spans="1:166" ht="9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1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10"/>
      <c r="CY33" s="10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</row>
  </sheetData>
  <mergeCells count="163">
    <mergeCell ref="EE32:ES32"/>
    <mergeCell ref="ET32:FJ32"/>
    <mergeCell ref="DN31:ED31"/>
    <mergeCell ref="EE31:ES31"/>
    <mergeCell ref="ET31:FJ31"/>
    <mergeCell ref="A32:AM32"/>
    <mergeCell ref="AN32:AS32"/>
    <mergeCell ref="AT32:BI32"/>
    <mergeCell ref="BJ32:CE32"/>
    <mergeCell ref="CF32:CV32"/>
    <mergeCell ref="CW32:DM32"/>
    <mergeCell ref="DN32:ED32"/>
    <mergeCell ref="A31:AM31"/>
    <mergeCell ref="AN31:AS31"/>
    <mergeCell ref="AT31:BI31"/>
    <mergeCell ref="BJ31:CE31"/>
    <mergeCell ref="CF31:CV31"/>
    <mergeCell ref="CW31:DM31"/>
    <mergeCell ref="ET29:FJ29"/>
    <mergeCell ref="A30:AM30"/>
    <mergeCell ref="AN30:AS30"/>
    <mergeCell ref="AT30:BI30"/>
    <mergeCell ref="BJ30:CE30"/>
    <mergeCell ref="CF30:CV30"/>
    <mergeCell ref="CW30:DM30"/>
    <mergeCell ref="DN30:ED30"/>
    <mergeCell ref="EE30:ES30"/>
    <mergeCell ref="ET30:FJ30"/>
    <mergeCell ref="EE28:ES28"/>
    <mergeCell ref="ET28:FJ28"/>
    <mergeCell ref="A29:AM29"/>
    <mergeCell ref="AN29:AS29"/>
    <mergeCell ref="AT29:BI29"/>
    <mergeCell ref="BJ29:CE29"/>
    <mergeCell ref="CF29:CV29"/>
    <mergeCell ref="CW29:DM29"/>
    <mergeCell ref="DN29:ED29"/>
    <mergeCell ref="EE29:ES29"/>
    <mergeCell ref="DN27:ED27"/>
    <mergeCell ref="EE27:ES27"/>
    <mergeCell ref="ET27:FJ27"/>
    <mergeCell ref="A28:AM28"/>
    <mergeCell ref="AN28:AS28"/>
    <mergeCell ref="AT28:BI28"/>
    <mergeCell ref="BJ28:CE28"/>
    <mergeCell ref="CF28:CV28"/>
    <mergeCell ref="CW28:DM28"/>
    <mergeCell ref="DN28:ED28"/>
    <mergeCell ref="A27:AM27"/>
    <mergeCell ref="AN27:AS27"/>
    <mergeCell ref="AT27:BI27"/>
    <mergeCell ref="BJ27:CE27"/>
    <mergeCell ref="CF27:CV27"/>
    <mergeCell ref="CW27:DM27"/>
    <mergeCell ref="ET25:FJ25"/>
    <mergeCell ref="A26:AM26"/>
    <mergeCell ref="AN26:AS26"/>
    <mergeCell ref="AT26:BI26"/>
    <mergeCell ref="BJ26:CE26"/>
    <mergeCell ref="CF26:CV26"/>
    <mergeCell ref="CW26:DM26"/>
    <mergeCell ref="DN26:ED26"/>
    <mergeCell ref="EE26:ES26"/>
    <mergeCell ref="ET26:FJ26"/>
    <mergeCell ref="EE24:ES24"/>
    <mergeCell ref="ET24:FJ24"/>
    <mergeCell ref="A25:AM25"/>
    <mergeCell ref="AN25:AS25"/>
    <mergeCell ref="AT25:BI25"/>
    <mergeCell ref="BJ25:CE25"/>
    <mergeCell ref="CF25:CV25"/>
    <mergeCell ref="CW25:DM25"/>
    <mergeCell ref="DN25:ED25"/>
    <mergeCell ref="EE25:ES25"/>
    <mergeCell ref="DN23:ED23"/>
    <mergeCell ref="EE23:ES23"/>
    <mergeCell ref="ET23:FJ23"/>
    <mergeCell ref="A24:AM24"/>
    <mergeCell ref="AN24:AS24"/>
    <mergeCell ref="AT24:BI24"/>
    <mergeCell ref="BJ24:CE24"/>
    <mergeCell ref="CF24:CV24"/>
    <mergeCell ref="CW24:DM24"/>
    <mergeCell ref="DN24:ED24"/>
    <mergeCell ref="A23:AM23"/>
    <mergeCell ref="AN23:AS23"/>
    <mergeCell ref="AT23:BI23"/>
    <mergeCell ref="BJ23:CE23"/>
    <mergeCell ref="CF23:CV23"/>
    <mergeCell ref="CW23:DM23"/>
    <mergeCell ref="ET21:FJ21"/>
    <mergeCell ref="A22:AM22"/>
    <mergeCell ref="AN22:AS22"/>
    <mergeCell ref="AT22:BI22"/>
    <mergeCell ref="BJ22:CE22"/>
    <mergeCell ref="CF22:CV22"/>
    <mergeCell ref="CW22:DM22"/>
    <mergeCell ref="DN22:ED22"/>
    <mergeCell ref="EE22:ES22"/>
    <mergeCell ref="ET22:FJ22"/>
    <mergeCell ref="EE20:ES20"/>
    <mergeCell ref="ET20:FJ20"/>
    <mergeCell ref="A21:AM21"/>
    <mergeCell ref="AN21:AS21"/>
    <mergeCell ref="AT21:BI21"/>
    <mergeCell ref="BJ21:CE21"/>
    <mergeCell ref="CF21:CV21"/>
    <mergeCell ref="CW21:DM21"/>
    <mergeCell ref="DN21:ED21"/>
    <mergeCell ref="EE21:ES21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ET16:FJ17"/>
    <mergeCell ref="CF17:CV17"/>
    <mergeCell ref="CW17:DM17"/>
    <mergeCell ref="DN17:ED17"/>
    <mergeCell ref="EE17:ES17"/>
    <mergeCell ref="A18:AM18"/>
    <mergeCell ref="AN18:AS18"/>
    <mergeCell ref="AT18:BI18"/>
    <mergeCell ref="BJ18:CE18"/>
    <mergeCell ref="CF18:CV18"/>
    <mergeCell ref="X10:EB10"/>
    <mergeCell ref="ET10:FJ10"/>
    <mergeCell ref="ET11:FJ11"/>
    <mergeCell ref="ET12:FJ12"/>
    <mergeCell ref="A14:FJ14"/>
    <mergeCell ref="A16:AM17"/>
    <mergeCell ref="AN16:AS17"/>
    <mergeCell ref="AT16:BI17"/>
    <mergeCell ref="BJ16:CE17"/>
    <mergeCell ref="CF16:ES16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</mergeCells>
  <pageMargins left="0" right="0" top="0.62992125984251968" bottom="0.19685039370078741" header="0.31496062992125984" footer="0.3937007874015748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об исполнении бюджета ГР</vt:lpstr>
      <vt:lpstr>доходы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rep:2.56.0.137</dc:description>
  <cp:lastModifiedBy>Admin</cp:lastModifiedBy>
  <cp:lastPrinted>2024-04-04T07:37:28Z</cp:lastPrinted>
  <dcterms:created xsi:type="dcterms:W3CDTF">2024-04-03T07:10:49Z</dcterms:created>
  <dcterms:modified xsi:type="dcterms:W3CDTF">2024-04-04T07:38:25Z</dcterms:modified>
</cp:coreProperties>
</file>